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F563B687-6F30-4983-8E26-727057FE3AA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入力例" sheetId="10" r:id="rId1"/>
    <sheet name="表紙" sheetId="2" r:id="rId2"/>
    <sheet name="小計" sheetId="8" r:id="rId3"/>
    <sheet name="明細1" sheetId="9" r:id="rId4"/>
    <sheet name="明細2" sheetId="11" r:id="rId5"/>
    <sheet name="明細3" sheetId="12" r:id="rId6"/>
  </sheets>
  <definedNames>
    <definedName name="_xlnm.Print_Area" localSheetId="0">入力例!$A$1:$AP$27</definedName>
    <definedName name="_xlnm.Print_Area" localSheetId="1">表紙!$A$1:$AP$27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8" l="1"/>
  <c r="C1" i="9"/>
  <c r="C1" i="11"/>
  <c r="C1" i="12"/>
  <c r="B6" i="12"/>
  <c r="H30" i="9"/>
  <c r="H6" i="8" s="1"/>
  <c r="H30" i="11"/>
  <c r="H30" i="12"/>
  <c r="B3" i="12"/>
  <c r="B3" i="11"/>
  <c r="B3" i="9"/>
  <c r="B3" i="8"/>
  <c r="B6" i="11"/>
  <c r="B6" i="9"/>
  <c r="B4" i="12" l="1"/>
  <c r="B4" i="11"/>
  <c r="B4" i="8"/>
  <c r="B4" i="9"/>
  <c r="H7" i="11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B1" i="12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B1" i="11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7" i="9"/>
  <c r="H8" i="9"/>
  <c r="H9" i="9"/>
  <c r="H10" i="9"/>
  <c r="Q6" i="10"/>
  <c r="X10" i="10"/>
  <c r="B1" i="8"/>
  <c r="B1" i="9"/>
  <c r="H8" i="8" l="1"/>
  <c r="H7" i="8"/>
  <c r="AB9" i="2" l="1"/>
  <c r="AB8" i="2" s="1"/>
  <c r="Q6" i="2" s="1"/>
  <c r="C1" i="8"/>
</calcChain>
</file>

<file path=xl/sharedStrings.xml><?xml version="1.0" encoding="utf-8"?>
<sst xmlns="http://schemas.openxmlformats.org/spreadsheetml/2006/main" count="222" uniqueCount="58">
  <si>
    <t>見　積　内　訳　書</t>
  </si>
  <si>
    <t>電気工事</t>
  </si>
  <si>
    <t>式</t>
  </si>
  <si>
    <t>見　積　明　細　書</t>
  </si>
  <si>
    <t>項目A</t>
  </si>
  <si>
    <t>摘要</t>
  </si>
  <si>
    <t>備考</t>
  </si>
  <si>
    <t>項目B</t>
  </si>
  <si>
    <t>項目C</t>
  </si>
  <si>
    <t>【小計】(税抜き)</t>
  </si>
  <si>
    <t>○○様</t>
    <rPh sb="2" eb="3">
      <t>サマ</t>
    </rPh>
    <phoneticPr fontId="1"/>
  </si>
  <si>
    <t>00000001</t>
    <phoneticPr fontId="1"/>
  </si>
  <si>
    <t>2020年01月01日</t>
    <phoneticPr fontId="1"/>
  </si>
  <si>
    <t>東京都○○ 1-1-2</t>
    <rPh sb="0" eb="2">
      <t>トウキョウ</t>
    </rPh>
    <rPh sb="2" eb="3">
      <t>ト</t>
    </rPh>
    <phoneticPr fontId="1"/>
  </si>
  <si>
    <t>リノベーション工事</t>
    <rPh sb="7" eb="9">
      <t>コウジ</t>
    </rPh>
    <phoneticPr fontId="1"/>
  </si>
  <si>
    <t>○○の内容</t>
    <rPh sb="3" eb="5">
      <t>ナイヨウ</t>
    </rPh>
    <phoneticPr fontId="1"/>
  </si>
  <si>
    <t>○○の備考</t>
    <rPh sb="3" eb="5">
      <t>ビコウ</t>
    </rPh>
    <phoneticPr fontId="1"/>
  </si>
  <si>
    <t>なし</t>
    <phoneticPr fontId="1"/>
  </si>
  <si>
    <t>作成日より1ヵ月</t>
    <rPh sb="0" eb="2">
      <t>サクセイ</t>
    </rPh>
    <rPh sb="2" eb="3">
      <t>ビ</t>
    </rPh>
    <rPh sb="7" eb="8">
      <t>ゲツ</t>
    </rPh>
    <phoneticPr fontId="1"/>
  </si>
  <si>
    <t>2週間</t>
    <rPh sb="1" eb="3">
      <t>シュウカン</t>
    </rPh>
    <phoneticPr fontId="1"/>
  </si>
  <si>
    <t>基礎工事</t>
    <rPh sb="0" eb="2">
      <t>キソ</t>
    </rPh>
    <rPh sb="2" eb="4">
      <t>コウジ</t>
    </rPh>
    <phoneticPr fontId="1"/>
  </si>
  <si>
    <t>消費税</t>
    <phoneticPr fontId="1"/>
  </si>
  <si>
    <t>消費税</t>
    <rPh sb="0" eb="3">
      <t>ショウヒゼイ</t>
    </rPh>
    <phoneticPr fontId="1"/>
  </si>
  <si>
    <t>000-0000</t>
    <phoneticPr fontId="1"/>
  </si>
  <si>
    <t>〇〇件○○市○○町</t>
    <phoneticPr fontId="1"/>
  </si>
  <si>
    <t>TEL:000-0000-0000</t>
    <phoneticPr fontId="1"/>
  </si>
  <si>
    <t>FAX:000-0000-0000</t>
    <phoneticPr fontId="1"/>
  </si>
  <si>
    <t>MAIL:sample@sample.com</t>
    <phoneticPr fontId="1"/>
  </si>
  <si>
    <t/>
  </si>
  <si>
    <t>サンプル工事</t>
    <rPh sb="4" eb="6">
      <t>コウジ</t>
    </rPh>
    <phoneticPr fontId="1"/>
  </si>
  <si>
    <t>御　見　積　書</t>
    <rPh sb="0" eb="1">
      <t>ゴ</t>
    </rPh>
    <rPh sb="2" eb="3">
      <t>ミ</t>
    </rPh>
    <rPh sb="4" eb="5">
      <t>セキ</t>
    </rPh>
    <rPh sb="6" eb="7">
      <t>ショ</t>
    </rPh>
    <phoneticPr fontId="0"/>
  </si>
  <si>
    <t>見積番号：</t>
    <rPh sb="0" eb="2">
      <t>ミツモリ</t>
    </rPh>
    <rPh sb="2" eb="4">
      <t>バンゴウ</t>
    </rPh>
    <phoneticPr fontId="0"/>
  </si>
  <si>
    <t>見積作成日：</t>
    <rPh sb="0" eb="2">
      <t>ミツモリ</t>
    </rPh>
    <rPh sb="2" eb="4">
      <t>サクセイ</t>
    </rPh>
    <rPh sb="4" eb="5">
      <t>ビ</t>
    </rPh>
    <phoneticPr fontId="0"/>
  </si>
  <si>
    <t>下記の通り御見積り申し上げます。</t>
    <rPh sb="0" eb="2">
      <t>カキ</t>
    </rPh>
    <rPh sb="3" eb="4">
      <t>トオ</t>
    </rPh>
    <rPh sb="5" eb="8">
      <t>オミツモリ</t>
    </rPh>
    <rPh sb="9" eb="10">
      <t>モウ</t>
    </rPh>
    <rPh sb="11" eb="12">
      <t>ア</t>
    </rPh>
    <phoneticPr fontId="0"/>
  </si>
  <si>
    <t>御見積金額</t>
    <rPh sb="0" eb="3">
      <t>オミツモリ</t>
    </rPh>
    <rPh sb="3" eb="5">
      <t>キンガク</t>
    </rPh>
    <phoneticPr fontId="0"/>
  </si>
  <si>
    <t>－ （税込）</t>
    <rPh sb="3" eb="5">
      <t>ゼイコ</t>
    </rPh>
    <phoneticPr fontId="0"/>
  </si>
  <si>
    <t>-</t>
    <phoneticPr fontId="0"/>
  </si>
  <si>
    <t>税抜金額</t>
    <rPh sb="0" eb="1">
      <t>ゼイ</t>
    </rPh>
    <rPh sb="1" eb="2">
      <t>ヌ</t>
    </rPh>
    <rPh sb="2" eb="4">
      <t>キンガク</t>
    </rPh>
    <phoneticPr fontId="0"/>
  </si>
  <si>
    <t>担当</t>
    <rPh sb="0" eb="2">
      <t>タントウ</t>
    </rPh>
    <phoneticPr fontId="0"/>
  </si>
  <si>
    <t>件名</t>
    <rPh sb="0" eb="2">
      <t>ケンメイ</t>
    </rPh>
    <phoneticPr fontId="0"/>
  </si>
  <si>
    <t>支払条件</t>
    <rPh sb="0" eb="2">
      <t>シハライ</t>
    </rPh>
    <rPh sb="2" eb="4">
      <t>ジョウケン</t>
    </rPh>
    <phoneticPr fontId="0"/>
  </si>
  <si>
    <t>工事場所</t>
    <rPh sb="0" eb="2">
      <t>コウジ</t>
    </rPh>
    <rPh sb="2" eb="4">
      <t>バショ</t>
    </rPh>
    <phoneticPr fontId="0"/>
  </si>
  <si>
    <t>内容</t>
    <rPh sb="0" eb="2">
      <t>ナイヨウ</t>
    </rPh>
    <phoneticPr fontId="0"/>
  </si>
  <si>
    <t>見積有効期限</t>
    <rPh sb="0" eb="2">
      <t>ミツモリ</t>
    </rPh>
    <rPh sb="2" eb="4">
      <t>ユウコウ</t>
    </rPh>
    <rPh sb="4" eb="6">
      <t>キゲン</t>
    </rPh>
    <phoneticPr fontId="0"/>
  </si>
  <si>
    <t>工期</t>
    <rPh sb="0" eb="2">
      <t>コウキ</t>
    </rPh>
    <phoneticPr fontId="0"/>
  </si>
  <si>
    <t>備考</t>
    <rPh sb="0" eb="2">
      <t>ビコウ</t>
    </rPh>
    <phoneticPr fontId="0"/>
  </si>
  <si>
    <t>No.</t>
    <phoneticPr fontId="0"/>
  </si>
  <si>
    <t>項目</t>
    <phoneticPr fontId="0"/>
  </si>
  <si>
    <t>仕様・摘要</t>
    <phoneticPr fontId="0"/>
  </si>
  <si>
    <t>数量</t>
    <phoneticPr fontId="0"/>
  </si>
  <si>
    <t>単位</t>
    <phoneticPr fontId="0"/>
  </si>
  <si>
    <t>単価</t>
    <phoneticPr fontId="0"/>
  </si>
  <si>
    <t>金額</t>
    <phoneticPr fontId="0"/>
  </si>
  <si>
    <t>備考</t>
    <phoneticPr fontId="0"/>
  </si>
  <si>
    <t xml:space="preserve"> </t>
    <phoneticPr fontId="0"/>
  </si>
  <si>
    <t>2026年01月01日</t>
    <rPh sb="4" eb="5">
      <t>ネン</t>
    </rPh>
    <rPh sb="7" eb="8">
      <t>ガツ</t>
    </rPh>
    <rPh sb="10" eb="11">
      <t>ニチ</t>
    </rPh>
    <phoneticPr fontId="1"/>
  </si>
  <si>
    <t>0000001-01</t>
    <phoneticPr fontId="1"/>
  </si>
  <si>
    <t>【合計】(税抜き)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</si>
</sst>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"/>
    <numFmt numFmtId="177" formatCode="[$¥-411]#,##0;\-[$¥-411]#,##0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28"/>
      <name val="ＭＳ 明朝"/>
      <family val="1"/>
      <charset val="128"/>
    </font>
    <font>
      <sz val="15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63">
    <xf numFmtId="0" fontId="0" fillId="0" borderId="0" xfId="0"/>
    <xf numFmtId="49" fontId="4" fillId="0" borderId="10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49" fontId="4" fillId="0" borderId="0" xfId="0" applyNumberFormat="1" applyFont="1"/>
    <xf numFmtId="49" fontId="4" fillId="0" borderId="13" xfId="0" applyNumberFormat="1" applyFont="1" applyBorder="1"/>
    <xf numFmtId="49" fontId="4" fillId="0" borderId="1" xfId="0" applyNumberFormat="1" applyFont="1" applyBorder="1"/>
    <xf numFmtId="49" fontId="4" fillId="0" borderId="14" xfId="0" applyNumberFormat="1" applyFont="1" applyBorder="1"/>
    <xf numFmtId="49" fontId="5" fillId="0" borderId="13" xfId="0" applyNumberFormat="1" applyFont="1" applyBorder="1"/>
    <xf numFmtId="49" fontId="5" fillId="0" borderId="0" xfId="0" applyNumberFormat="1" applyFont="1"/>
    <xf numFmtId="49" fontId="5" fillId="0" borderId="1" xfId="0" applyNumberFormat="1" applyFont="1" applyBorder="1"/>
    <xf numFmtId="49" fontId="5" fillId="0" borderId="14" xfId="0" applyNumberFormat="1" applyFont="1" applyBorder="1"/>
    <xf numFmtId="176" fontId="4" fillId="0" borderId="0" xfId="0" applyNumberFormat="1" applyFont="1"/>
    <xf numFmtId="49" fontId="4" fillId="0" borderId="5" xfId="0" applyNumberFormat="1" applyFont="1" applyBorder="1"/>
    <xf numFmtId="49" fontId="4" fillId="0" borderId="2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4" xfId="0" applyNumberFormat="1" applyFont="1" applyBorder="1"/>
    <xf numFmtId="49" fontId="4" fillId="0" borderId="9" xfId="0" applyNumberFormat="1" applyFont="1" applyBorder="1"/>
    <xf numFmtId="0" fontId="4" fillId="0" borderId="0" xfId="0" applyFont="1"/>
    <xf numFmtId="49" fontId="4" fillId="0" borderId="15" xfId="0" applyNumberFormat="1" applyFont="1" applyBorder="1"/>
    <xf numFmtId="49" fontId="4" fillId="0" borderId="16" xfId="0" applyNumberFormat="1" applyFont="1" applyBorder="1"/>
    <xf numFmtId="49" fontId="4" fillId="0" borderId="17" xfId="0" applyNumberFormat="1" applyFont="1" applyBorder="1"/>
    <xf numFmtId="0" fontId="4" fillId="0" borderId="18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" fontId="4" fillId="0" borderId="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177" fontId="3" fillId="0" borderId="0" xfId="1" applyNumberFormat="1" applyFont="1" applyAlignment="1"/>
    <xf numFmtId="49" fontId="5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 wrapText="1"/>
    </xf>
    <xf numFmtId="5" fontId="4" fillId="0" borderId="21" xfId="0" applyNumberFormat="1" applyFont="1" applyBorder="1" applyAlignment="1">
      <alignment horizontal="left"/>
    </xf>
    <xf numFmtId="5" fontId="4" fillId="0" borderId="22" xfId="0" applyNumberFormat="1" applyFont="1" applyBorder="1" applyAlignment="1">
      <alignment horizontal="left"/>
    </xf>
    <xf numFmtId="176" fontId="10" fillId="0" borderId="0" xfId="0" applyNumberFormat="1" applyFont="1" applyAlignment="1">
      <alignment shrinkToFit="1"/>
    </xf>
    <xf numFmtId="0" fontId="11" fillId="0" borderId="0" xfId="0" applyFont="1"/>
    <xf numFmtId="177" fontId="3" fillId="0" borderId="0" xfId="0" applyNumberFormat="1" applyFont="1" applyAlignment="1">
      <alignment horizontal="right"/>
    </xf>
    <xf numFmtId="0" fontId="4" fillId="3" borderId="1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vertical="center" shrinkToFit="1"/>
    </xf>
    <xf numFmtId="4" fontId="4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49" fontId="13" fillId="0" borderId="10" xfId="0" applyNumberFormat="1" applyFont="1" applyBorder="1"/>
    <xf numFmtId="49" fontId="13" fillId="0" borderId="11" xfId="0" applyNumberFormat="1" applyFont="1" applyBorder="1"/>
    <xf numFmtId="49" fontId="13" fillId="0" borderId="12" xfId="0" applyNumberFormat="1" applyFont="1" applyBorder="1"/>
    <xf numFmtId="49" fontId="13" fillId="0" borderId="13" xfId="0" applyNumberFormat="1" applyFont="1" applyBorder="1"/>
    <xf numFmtId="49" fontId="13" fillId="0" borderId="14" xfId="0" applyNumberFormat="1" applyFont="1" applyBorder="1"/>
    <xf numFmtId="49" fontId="13" fillId="0" borderId="2" xfId="0" applyNumberFormat="1" applyFont="1" applyBorder="1"/>
    <xf numFmtId="49" fontId="13" fillId="0" borderId="0" xfId="0" applyNumberFormat="1" applyFont="1"/>
    <xf numFmtId="177" fontId="17" fillId="0" borderId="0" xfId="1" applyNumberFormat="1" applyFont="1" applyAlignment="1"/>
    <xf numFmtId="49" fontId="18" fillId="0" borderId="13" xfId="0" applyNumberFormat="1" applyFont="1" applyBorder="1"/>
    <xf numFmtId="49" fontId="18" fillId="0" borderId="0" xfId="0" applyNumberFormat="1" applyFont="1"/>
    <xf numFmtId="49" fontId="18" fillId="0" borderId="1" xfId="0" applyNumberFormat="1" applyFont="1" applyBorder="1"/>
    <xf numFmtId="49" fontId="18" fillId="0" borderId="1" xfId="0" applyNumberFormat="1" applyFont="1" applyBorder="1" applyAlignment="1">
      <alignment vertical="center"/>
    </xf>
    <xf numFmtId="49" fontId="18" fillId="0" borderId="14" xfId="0" applyNumberFormat="1" applyFont="1" applyBorder="1"/>
    <xf numFmtId="177" fontId="17" fillId="0" borderId="0" xfId="0" applyNumberFormat="1" applyFont="1" applyAlignment="1">
      <alignment horizontal="right"/>
    </xf>
    <xf numFmtId="5" fontId="13" fillId="0" borderId="21" xfId="0" applyNumberFormat="1" applyFont="1" applyBorder="1" applyAlignment="1">
      <alignment horizontal="left"/>
    </xf>
    <xf numFmtId="5" fontId="13" fillId="0" borderId="22" xfId="0" applyNumberFormat="1" applyFont="1" applyBorder="1" applyAlignment="1">
      <alignment horizontal="left"/>
    </xf>
    <xf numFmtId="176" fontId="19" fillId="0" borderId="0" xfId="0" applyNumberFormat="1" applyFont="1" applyAlignment="1">
      <alignment shrinkToFit="1"/>
    </xf>
    <xf numFmtId="176" fontId="15" fillId="0" borderId="0" xfId="0" applyNumberFormat="1" applyFont="1"/>
    <xf numFmtId="49" fontId="13" fillId="0" borderId="5" xfId="0" applyNumberFormat="1" applyFont="1" applyBorder="1"/>
    <xf numFmtId="49" fontId="13" fillId="0" borderId="6" xfId="0" applyNumberFormat="1" applyFont="1" applyBorder="1"/>
    <xf numFmtId="49" fontId="13" fillId="0" borderId="7" xfId="0" applyNumberFormat="1" applyFont="1" applyBorder="1"/>
    <xf numFmtId="49" fontId="13" fillId="0" borderId="8" xfId="0" applyNumberFormat="1" applyFont="1" applyBorder="1"/>
    <xf numFmtId="0" fontId="15" fillId="0" borderId="0" xfId="0" applyFont="1"/>
    <xf numFmtId="49" fontId="13" fillId="0" borderId="4" xfId="0" applyNumberFormat="1" applyFont="1" applyBorder="1"/>
    <xf numFmtId="49" fontId="13" fillId="0" borderId="1" xfId="0" applyNumberFormat="1" applyFont="1" applyBorder="1"/>
    <xf numFmtId="49" fontId="13" fillId="0" borderId="9" xfId="0" applyNumberFormat="1" applyFont="1" applyBorder="1"/>
    <xf numFmtId="49" fontId="13" fillId="0" borderId="15" xfId="0" applyNumberFormat="1" applyFont="1" applyBorder="1"/>
    <xf numFmtId="49" fontId="13" fillId="0" borderId="16" xfId="0" applyNumberFormat="1" applyFont="1" applyBorder="1"/>
    <xf numFmtId="49" fontId="13" fillId="0" borderId="17" xfId="0" applyNumberFormat="1" applyFont="1" applyBorder="1"/>
    <xf numFmtId="176" fontId="19" fillId="0" borderId="0" xfId="0" applyNumberFormat="1" applyFont="1" applyAlignment="1">
      <alignment horizontal="left" shrinkToFit="1"/>
    </xf>
    <xf numFmtId="49" fontId="14" fillId="0" borderId="1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left" shrinkToFit="1"/>
    </xf>
    <xf numFmtId="177" fontId="17" fillId="0" borderId="0" xfId="0" applyNumberFormat="1" applyFont="1" applyAlignment="1">
      <alignment horizontal="right"/>
    </xf>
    <xf numFmtId="177" fontId="17" fillId="0" borderId="1" xfId="1" applyNumberFormat="1" applyFont="1" applyBorder="1" applyAlignment="1">
      <alignment horizontal="right"/>
    </xf>
    <xf numFmtId="49" fontId="13" fillId="0" borderId="22" xfId="0" applyNumberFormat="1" applyFont="1" applyBorder="1" applyAlignment="1">
      <alignment horizontal="left"/>
    </xf>
    <xf numFmtId="5" fontId="15" fillId="0" borderId="21" xfId="0" applyNumberFormat="1" applyFont="1" applyBorder="1" applyAlignment="1">
      <alignment horizontal="right"/>
    </xf>
    <xf numFmtId="5" fontId="15" fillId="0" borderId="22" xfId="0" applyNumberFormat="1" applyFont="1" applyBorder="1" applyAlignment="1">
      <alignment horizontal="right"/>
    </xf>
    <xf numFmtId="49" fontId="13" fillId="2" borderId="3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left" shrinkToFit="1"/>
    </xf>
    <xf numFmtId="49" fontId="20" fillId="2" borderId="3" xfId="0" applyNumberFormat="1" applyFont="1" applyFill="1" applyBorder="1" applyAlignment="1">
      <alignment horizontal="distributed" vertical="center" indent="1"/>
    </xf>
    <xf numFmtId="176" fontId="15" fillId="0" borderId="3" xfId="0" applyNumberFormat="1" applyFont="1" applyBorder="1" applyAlignment="1">
      <alignment horizontal="left" vertical="center" shrinkToFit="1"/>
    </xf>
    <xf numFmtId="49" fontId="20" fillId="2" borderId="5" xfId="0" applyNumberFormat="1" applyFont="1" applyFill="1" applyBorder="1" applyAlignment="1">
      <alignment horizontal="distributed" vertical="center" indent="1"/>
    </xf>
    <xf numFmtId="49" fontId="20" fillId="2" borderId="2" xfId="0" applyNumberFormat="1" applyFont="1" applyFill="1" applyBorder="1" applyAlignment="1">
      <alignment horizontal="distributed" vertical="center" indent="1"/>
    </xf>
    <xf numFmtId="49" fontId="20" fillId="2" borderId="6" xfId="0" applyNumberFormat="1" applyFont="1" applyFill="1" applyBorder="1" applyAlignment="1">
      <alignment horizontal="distributed" vertical="center" indent="1"/>
    </xf>
    <xf numFmtId="49" fontId="20" fillId="2" borderId="7" xfId="0" applyNumberFormat="1" applyFont="1" applyFill="1" applyBorder="1" applyAlignment="1">
      <alignment horizontal="distributed" vertical="center" indent="1"/>
    </xf>
    <xf numFmtId="49" fontId="20" fillId="2" borderId="0" xfId="0" applyNumberFormat="1" applyFont="1" applyFill="1" applyAlignment="1">
      <alignment horizontal="distributed" vertical="center" indent="1"/>
    </xf>
    <xf numFmtId="49" fontId="20" fillId="2" borderId="8" xfId="0" applyNumberFormat="1" applyFont="1" applyFill="1" applyBorder="1" applyAlignment="1">
      <alignment horizontal="distributed" vertical="center" indent="1"/>
    </xf>
    <xf numFmtId="49" fontId="20" fillId="2" borderId="4" xfId="0" applyNumberFormat="1" applyFont="1" applyFill="1" applyBorder="1" applyAlignment="1">
      <alignment horizontal="distributed" vertical="center" indent="1"/>
    </xf>
    <xf numFmtId="49" fontId="20" fillId="2" borderId="1" xfId="0" applyNumberFormat="1" applyFont="1" applyFill="1" applyBorder="1" applyAlignment="1">
      <alignment horizontal="distributed" vertical="center" indent="1"/>
    </xf>
    <xf numFmtId="49" fontId="20" fillId="2" borderId="9" xfId="0" applyNumberFormat="1" applyFont="1" applyFill="1" applyBorder="1" applyAlignment="1">
      <alignment horizontal="distributed" vertical="center" indent="1"/>
    </xf>
    <xf numFmtId="176" fontId="15" fillId="0" borderId="5" xfId="0" applyNumberFormat="1" applyFont="1" applyBorder="1" applyAlignment="1">
      <alignment horizontal="left" vertical="top" wrapText="1"/>
    </xf>
    <xf numFmtId="176" fontId="15" fillId="0" borderId="2" xfId="0" applyNumberFormat="1" applyFont="1" applyBorder="1" applyAlignment="1">
      <alignment horizontal="left" vertical="top" wrapText="1"/>
    </xf>
    <xf numFmtId="176" fontId="15" fillId="0" borderId="6" xfId="0" applyNumberFormat="1" applyFont="1" applyBorder="1" applyAlignment="1">
      <alignment horizontal="left" vertical="top" wrapText="1"/>
    </xf>
    <xf numFmtId="176" fontId="15" fillId="0" borderId="7" xfId="0" applyNumberFormat="1" applyFont="1" applyBorder="1" applyAlignment="1">
      <alignment horizontal="left" vertical="top" wrapText="1"/>
    </xf>
    <xf numFmtId="176" fontId="15" fillId="0" borderId="0" xfId="0" applyNumberFormat="1" applyFont="1" applyAlignment="1">
      <alignment horizontal="left" vertical="top" wrapText="1"/>
    </xf>
    <xf numFmtId="176" fontId="15" fillId="0" borderId="8" xfId="0" applyNumberFormat="1" applyFont="1" applyBorder="1" applyAlignment="1">
      <alignment horizontal="left" vertical="top" wrapText="1"/>
    </xf>
    <xf numFmtId="176" fontId="15" fillId="0" borderId="4" xfId="0" applyNumberFormat="1" applyFont="1" applyBorder="1" applyAlignment="1">
      <alignment horizontal="left" vertical="top" wrapText="1"/>
    </xf>
    <xf numFmtId="176" fontId="15" fillId="0" borderId="1" xfId="0" applyNumberFormat="1" applyFont="1" applyBorder="1" applyAlignment="1">
      <alignment horizontal="left" vertical="top" wrapText="1"/>
    </xf>
    <xf numFmtId="176" fontId="15" fillId="0" borderId="9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center" shrinkToFit="1"/>
    </xf>
    <xf numFmtId="49" fontId="15" fillId="0" borderId="2" xfId="0" applyNumberFormat="1" applyFont="1" applyBorder="1" applyAlignment="1">
      <alignment horizontal="left" vertical="center" shrinkToFit="1"/>
    </xf>
    <xf numFmtId="49" fontId="15" fillId="0" borderId="6" xfId="0" applyNumberFormat="1" applyFont="1" applyBorder="1" applyAlignment="1">
      <alignment horizontal="left" vertical="center" shrinkToFit="1"/>
    </xf>
    <xf numFmtId="176" fontId="15" fillId="0" borderId="18" xfId="0" applyNumberFormat="1" applyFont="1" applyBorder="1" applyAlignment="1">
      <alignment horizontal="left" vertical="center" shrinkToFit="1"/>
    </xf>
    <xf numFmtId="176" fontId="15" fillId="0" borderId="19" xfId="0" applyNumberFormat="1" applyFont="1" applyBorder="1" applyAlignment="1">
      <alignment horizontal="left" vertical="center" shrinkToFit="1"/>
    </xf>
    <xf numFmtId="176" fontId="15" fillId="0" borderId="20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left" shrinkToFit="1"/>
    </xf>
    <xf numFmtId="177" fontId="3" fillId="0" borderId="0" xfId="0" applyNumberFormat="1" applyFont="1" applyAlignment="1">
      <alignment horizontal="right"/>
    </xf>
    <xf numFmtId="177" fontId="3" fillId="0" borderId="1" xfId="1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5" fontId="4" fillId="0" borderId="21" xfId="0" applyNumberFormat="1" applyFont="1" applyBorder="1" applyAlignment="1">
      <alignment horizontal="right"/>
    </xf>
    <xf numFmtId="5" fontId="4" fillId="0" borderId="22" xfId="0" applyNumberFormat="1" applyFont="1" applyBorder="1" applyAlignment="1">
      <alignment horizontal="right"/>
    </xf>
    <xf numFmtId="176" fontId="10" fillId="0" borderId="0" xfId="0" applyNumberFormat="1" applyFont="1" applyAlignment="1">
      <alignment horizontal="left" shrinkToFit="1"/>
    </xf>
    <xf numFmtId="49" fontId="4" fillId="2" borderId="3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shrinkToFit="1"/>
    </xf>
    <xf numFmtId="49" fontId="6" fillId="2" borderId="3" xfId="0" applyNumberFormat="1" applyFont="1" applyFill="1" applyBorder="1" applyAlignment="1">
      <alignment horizontal="distributed" vertical="center" indent="1"/>
    </xf>
    <xf numFmtId="176" fontId="4" fillId="0" borderId="3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left" vertical="center" shrinkToFit="1"/>
    </xf>
    <xf numFmtId="49" fontId="6" fillId="2" borderId="5" xfId="0" applyNumberFormat="1" applyFont="1" applyFill="1" applyBorder="1" applyAlignment="1">
      <alignment horizontal="distributed" vertical="center" indent="1"/>
    </xf>
    <xf numFmtId="49" fontId="6" fillId="2" borderId="2" xfId="0" applyNumberFormat="1" applyFont="1" applyFill="1" applyBorder="1" applyAlignment="1">
      <alignment horizontal="distributed" vertical="center" indent="1"/>
    </xf>
    <xf numFmtId="49" fontId="6" fillId="2" borderId="6" xfId="0" applyNumberFormat="1" applyFont="1" applyFill="1" applyBorder="1" applyAlignment="1">
      <alignment horizontal="distributed" vertical="center" indent="1"/>
    </xf>
    <xf numFmtId="49" fontId="6" fillId="2" borderId="7" xfId="0" applyNumberFormat="1" applyFont="1" applyFill="1" applyBorder="1" applyAlignment="1">
      <alignment horizontal="distributed" vertical="center" indent="1"/>
    </xf>
    <xf numFmtId="49" fontId="6" fillId="2" borderId="0" xfId="0" applyNumberFormat="1" applyFont="1" applyFill="1" applyAlignment="1">
      <alignment horizontal="distributed" vertical="center" indent="1"/>
    </xf>
    <xf numFmtId="49" fontId="6" fillId="2" borderId="8" xfId="0" applyNumberFormat="1" applyFont="1" applyFill="1" applyBorder="1" applyAlignment="1">
      <alignment horizontal="distributed" vertical="center" indent="1"/>
    </xf>
    <xf numFmtId="49" fontId="6" fillId="2" borderId="4" xfId="0" applyNumberFormat="1" applyFont="1" applyFill="1" applyBorder="1" applyAlignment="1">
      <alignment horizontal="distributed" vertical="center" indent="1"/>
    </xf>
    <xf numFmtId="49" fontId="6" fillId="2" borderId="1" xfId="0" applyNumberFormat="1" applyFont="1" applyFill="1" applyBorder="1" applyAlignment="1">
      <alignment horizontal="distributed" vertical="center" indent="1"/>
    </xf>
    <xf numFmtId="49" fontId="6" fillId="2" borderId="9" xfId="0" applyNumberFormat="1" applyFont="1" applyFill="1" applyBorder="1" applyAlignment="1">
      <alignment horizontal="distributed" vertical="center" indent="1"/>
    </xf>
    <xf numFmtId="176" fontId="4" fillId="0" borderId="5" xfId="0" applyNumberFormat="1" applyFont="1" applyBorder="1" applyAlignment="1">
      <alignment horizontal="left" vertical="top" wrapText="1"/>
    </xf>
    <xf numFmtId="176" fontId="4" fillId="0" borderId="2" xfId="0" applyNumberFormat="1" applyFont="1" applyBorder="1" applyAlignment="1">
      <alignment horizontal="left" vertical="top" wrapText="1"/>
    </xf>
    <xf numFmtId="176" fontId="4" fillId="0" borderId="6" xfId="0" applyNumberFormat="1" applyFont="1" applyBorder="1" applyAlignment="1">
      <alignment horizontal="left" vertical="top" wrapText="1"/>
    </xf>
    <xf numFmtId="176" fontId="4" fillId="0" borderId="7" xfId="0" applyNumberFormat="1" applyFont="1" applyBorder="1" applyAlignment="1">
      <alignment horizontal="left" vertical="top" wrapText="1"/>
    </xf>
    <xf numFmtId="176" fontId="4" fillId="0" borderId="0" xfId="0" applyNumberFormat="1" applyFont="1" applyAlignment="1">
      <alignment horizontal="left" vertical="top" wrapText="1"/>
    </xf>
    <xf numFmtId="176" fontId="4" fillId="0" borderId="8" xfId="0" applyNumberFormat="1" applyFont="1" applyBorder="1" applyAlignment="1">
      <alignment horizontal="left" vertical="top" wrapText="1"/>
    </xf>
    <xf numFmtId="176" fontId="4" fillId="0" borderId="4" xfId="0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176" fontId="4" fillId="0" borderId="9" xfId="0" applyNumberFormat="1" applyFont="1" applyBorder="1" applyAlignment="1">
      <alignment horizontal="left" vertical="top" wrapText="1"/>
    </xf>
    <xf numFmtId="176" fontId="4" fillId="0" borderId="18" xfId="0" applyNumberFormat="1" applyFont="1" applyBorder="1" applyAlignment="1">
      <alignment horizontal="left" vertical="center" shrinkToFit="1"/>
    </xf>
    <xf numFmtId="176" fontId="4" fillId="0" borderId="19" xfId="0" applyNumberFormat="1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4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13" fillId="0" borderId="0" xfId="0" applyFont="1"/>
    <xf numFmtId="0" fontId="15" fillId="0" borderId="0" xfId="2" applyFo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228600</xdr:colOff>
      <xdr:row>9</xdr:row>
      <xdr:rowOff>180975</xdr:rowOff>
    </xdr:from>
    <xdr:ext cx="0" cy="0"/>
    <xdr:pic>
      <xdr:nvPicPr>
        <xdr:cNvPr id="7" name="ロゴ">
          <a:extLst>
            <a:ext uri="{FF2B5EF4-FFF2-40B4-BE49-F238E27FC236}">
              <a16:creationId xmlns:a16="http://schemas.microsoft.com/office/drawing/2014/main" id="{7280E749-26B8-4B2C-B21F-477DD69E5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3025" y="3162300"/>
          <a:ext cx="0" cy="0"/>
        </a:xfrm>
        <a:prstGeom prst="rect">
          <a:avLst/>
        </a:prstGeom>
      </xdr:spPr>
    </xdr:pic>
    <xdr:clientData/>
  </xdr:oneCellAnchor>
  <xdr:oneCellAnchor>
    <xdr:from>
      <xdr:col>35</xdr:col>
      <xdr:colOff>85725</xdr:colOff>
      <xdr:row>9</xdr:row>
      <xdr:rowOff>161925</xdr:rowOff>
    </xdr:from>
    <xdr:ext cx="0" cy="0"/>
    <xdr:pic>
      <xdr:nvPicPr>
        <xdr:cNvPr id="8" name="社印">
          <a:extLst>
            <a:ext uri="{FF2B5EF4-FFF2-40B4-BE49-F238E27FC236}">
              <a16:creationId xmlns:a16="http://schemas.microsoft.com/office/drawing/2014/main" id="{631F0F7F-0454-4FC5-8091-5CC0D3310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96250" y="314325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</xdr:row>
      <xdr:rowOff>104775</xdr:rowOff>
    </xdr:from>
    <xdr:ext cx="0" cy="0"/>
    <xdr:pic>
      <xdr:nvPicPr>
        <xdr:cNvPr id="9" name="担当印1">
          <a:extLst>
            <a:ext uri="{FF2B5EF4-FFF2-40B4-BE49-F238E27FC236}">
              <a16:creationId xmlns:a16="http://schemas.microsoft.com/office/drawing/2014/main" id="{64895161-DA87-4DCD-912F-3EE80144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0050" y="4048125"/>
          <a:ext cx="0" cy="0"/>
        </a:xfrm>
        <a:prstGeom prst="rect">
          <a:avLst/>
        </a:prstGeom>
      </xdr:spPr>
    </xdr:pic>
    <xdr:clientData/>
  </xdr:oneCellAnchor>
  <xdr:oneCellAnchor>
    <xdr:from>
      <xdr:col>22</xdr:col>
      <xdr:colOff>228600</xdr:colOff>
      <xdr:row>9</xdr:row>
      <xdr:rowOff>221796</xdr:rowOff>
    </xdr:from>
    <xdr:ext cx="2867025" cy="533400"/>
    <xdr:pic>
      <xdr:nvPicPr>
        <xdr:cNvPr id="11" name="Picture 5">
          <a:extLst>
            <a:ext uri="{FF2B5EF4-FFF2-40B4-BE49-F238E27FC236}">
              <a16:creationId xmlns:a16="http://schemas.microsoft.com/office/drawing/2014/main" id="{3FE96397-B097-4577-B1AE-4C429009B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53025" y="3203121"/>
          <a:ext cx="2867025" cy="533400"/>
        </a:xfrm>
        <a:prstGeom prst="rect">
          <a:avLst/>
        </a:prstGeom>
      </xdr:spPr>
    </xdr:pic>
    <xdr:clientData/>
  </xdr:oneCellAnchor>
  <xdr:twoCellAnchor editAs="oneCell">
    <xdr:from>
      <xdr:col>34</xdr:col>
      <xdr:colOff>201705</xdr:colOff>
      <xdr:row>9</xdr:row>
      <xdr:rowOff>179294</xdr:rowOff>
    </xdr:from>
    <xdr:to>
      <xdr:col>38</xdr:col>
      <xdr:colOff>97423</xdr:colOff>
      <xdr:row>12</xdr:row>
      <xdr:rowOff>11206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33F475-94A7-4AD9-89CD-8A510A2D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734" y="2711823"/>
          <a:ext cx="926660" cy="795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228600</xdr:colOff>
      <xdr:row>9</xdr:row>
      <xdr:rowOff>180975</xdr:rowOff>
    </xdr:from>
    <xdr:ext cx="0" cy="0"/>
    <xdr:pic>
      <xdr:nvPicPr>
        <xdr:cNvPr id="2" name="ロゴ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35</xdr:col>
      <xdr:colOff>85725</xdr:colOff>
      <xdr:row>9</xdr:row>
      <xdr:rowOff>161925</xdr:rowOff>
    </xdr:from>
    <xdr:ext cx="0" cy="0"/>
    <xdr:pic>
      <xdr:nvPicPr>
        <xdr:cNvPr id="3" name="社印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</xdr:row>
      <xdr:rowOff>104775</xdr:rowOff>
    </xdr:from>
    <xdr:ext cx="0" cy="0"/>
    <xdr:pic>
      <xdr:nvPicPr>
        <xdr:cNvPr id="4" name="担当印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23</xdr:col>
      <xdr:colOff>1</xdr:colOff>
      <xdr:row>9</xdr:row>
      <xdr:rowOff>54430</xdr:rowOff>
    </xdr:from>
    <xdr:to>
      <xdr:col>35</xdr:col>
      <xdr:colOff>122466</xdr:colOff>
      <xdr:row>11</xdr:row>
      <xdr:rowOff>76096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8EDAB6-521C-DFCD-EB35-66394861C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70" b="17160"/>
        <a:stretch>
          <a:fillRect/>
        </a:stretch>
      </xdr:blipFill>
      <xdr:spPr bwMode="auto">
        <a:xfrm>
          <a:off x="5306787" y="3048001"/>
          <a:ext cx="3048000" cy="783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58509</xdr:colOff>
      <xdr:row>9</xdr:row>
      <xdr:rowOff>27215</xdr:rowOff>
    </xdr:from>
    <xdr:to>
      <xdr:col>38</xdr:col>
      <xdr:colOff>229397</xdr:colOff>
      <xdr:row>12</xdr:row>
      <xdr:rowOff>40821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976EA69-909B-4D80-9D81-96656A2A1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5902" y="3020786"/>
          <a:ext cx="1150602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00-0000-0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4003-4D50-4069-973E-73FB0155543A}">
  <sheetPr>
    <tabColor rgb="FFFF0000"/>
  </sheetPr>
  <dimension ref="A1:AP28"/>
  <sheetViews>
    <sheetView view="pageBreakPreview" topLeftCell="B1" zoomScale="70" zoomScaleNormal="70" zoomScaleSheetLayoutView="70" workbookViewId="0">
      <selection activeCell="B2" sqref="B2:AP2"/>
    </sheetView>
  </sheetViews>
  <sheetFormatPr defaultColWidth="3.125" defaultRowHeight="13.5"/>
  <cols>
    <col min="1" max="1" width="0.5" style="4" hidden="1" customWidth="1"/>
    <col min="2" max="2" width="2.5" style="4" customWidth="1"/>
    <col min="3" max="41" width="3.375" style="4" customWidth="1"/>
    <col min="42" max="43" width="2.5" style="4" customWidth="1"/>
    <col min="44" max="16384" width="3.125" style="4"/>
  </cols>
  <sheetData>
    <row r="1" spans="2:42" s="20" customFormat="1" ht="3" customHeight="1" thickTop="1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9"/>
    </row>
    <row r="2" spans="2:42" s="20" customFormat="1" ht="36" customHeight="1">
      <c r="B2" s="77" t="s">
        <v>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9"/>
    </row>
    <row r="3" spans="2:42" s="20" customFormat="1" ht="30" customHeight="1">
      <c r="B3" s="5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80" t="s">
        <v>31</v>
      </c>
      <c r="AH3" s="80"/>
      <c r="AI3" s="80"/>
      <c r="AJ3" s="80"/>
      <c r="AK3" s="81" t="s">
        <v>11</v>
      </c>
      <c r="AL3" s="81"/>
      <c r="AM3" s="81"/>
      <c r="AN3" s="81"/>
      <c r="AO3" s="81"/>
      <c r="AP3" s="51"/>
    </row>
    <row r="4" spans="2:42" s="20" customFormat="1" ht="30" customHeight="1">
      <c r="B4" s="50"/>
      <c r="C4" s="82" t="s">
        <v>10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161"/>
      <c r="AE4" s="161"/>
      <c r="AF4" s="161"/>
      <c r="AG4" s="80" t="s">
        <v>32</v>
      </c>
      <c r="AH4" s="80"/>
      <c r="AI4" s="80"/>
      <c r="AJ4" s="80"/>
      <c r="AK4" s="81" t="s">
        <v>12</v>
      </c>
      <c r="AL4" s="81"/>
      <c r="AM4" s="81"/>
      <c r="AN4" s="81"/>
      <c r="AO4" s="81"/>
      <c r="AP4" s="51"/>
    </row>
    <row r="5" spans="2:42">
      <c r="B5" s="50"/>
      <c r="C5" s="52" t="s">
        <v>33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1"/>
    </row>
    <row r="6" spans="2:42" s="20" customFormat="1" ht="20.45" customHeight="1">
      <c r="B6" s="5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83">
        <f>0</f>
        <v>0</v>
      </c>
      <c r="R6" s="83"/>
      <c r="S6" s="83"/>
      <c r="T6" s="83"/>
      <c r="U6" s="83"/>
      <c r="V6" s="83"/>
      <c r="W6" s="83"/>
      <c r="X6" s="83"/>
      <c r="Y6" s="83"/>
      <c r="Z6" s="83"/>
      <c r="AA6" s="83"/>
      <c r="AB6" s="54"/>
      <c r="AC6" s="54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51"/>
    </row>
    <row r="7" spans="2:42" s="9" customFormat="1" ht="30" customHeight="1">
      <c r="B7" s="55"/>
      <c r="C7" s="56"/>
      <c r="D7" s="56"/>
      <c r="E7" s="56"/>
      <c r="F7" s="56"/>
      <c r="G7" s="56"/>
      <c r="H7" s="56"/>
      <c r="I7" s="56"/>
      <c r="J7" s="56"/>
      <c r="K7" s="56"/>
      <c r="L7" s="57" t="s">
        <v>34</v>
      </c>
      <c r="M7" s="57"/>
      <c r="N7" s="57"/>
      <c r="O7" s="57"/>
      <c r="P7" s="57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58" t="s">
        <v>35</v>
      </c>
      <c r="AC7" s="58"/>
      <c r="AD7" s="58"/>
      <c r="AE7" s="58"/>
      <c r="AF7" s="57"/>
      <c r="AG7" s="56"/>
      <c r="AH7" s="56"/>
      <c r="AI7" s="56"/>
      <c r="AJ7" s="56"/>
      <c r="AK7" s="56"/>
      <c r="AL7" s="56"/>
      <c r="AM7" s="56"/>
      <c r="AN7" s="56"/>
      <c r="AO7" s="56"/>
      <c r="AP7" s="59"/>
    </row>
    <row r="8" spans="2:42" s="9" customFormat="1" ht="18.75" customHeight="1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60"/>
      <c r="R8" s="60"/>
      <c r="S8" s="60"/>
      <c r="T8" s="60"/>
      <c r="U8" s="60"/>
      <c r="V8" s="56"/>
      <c r="W8" s="56"/>
      <c r="X8" s="85" t="s">
        <v>22</v>
      </c>
      <c r="Y8" s="85"/>
      <c r="Z8" s="85"/>
      <c r="AA8" s="85"/>
      <c r="AB8" s="86">
        <v>0</v>
      </c>
      <c r="AC8" s="86"/>
      <c r="AD8" s="86"/>
      <c r="AE8" s="86"/>
      <c r="AF8" s="61" t="s">
        <v>36</v>
      </c>
      <c r="AG8" s="56"/>
      <c r="AH8" s="56"/>
      <c r="AI8" s="56"/>
      <c r="AJ8" s="56"/>
      <c r="AK8" s="56"/>
      <c r="AL8" s="56"/>
      <c r="AM8" s="56"/>
      <c r="AN8" s="56"/>
      <c r="AO8" s="56"/>
      <c r="AP8" s="59"/>
    </row>
    <row r="9" spans="2:42" s="20" customFormat="1" ht="18.75" customHeight="1">
      <c r="B9" s="5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85" t="s">
        <v>37</v>
      </c>
      <c r="Y9" s="85"/>
      <c r="Z9" s="85"/>
      <c r="AA9" s="85"/>
      <c r="AB9" s="87">
        <v>0</v>
      </c>
      <c r="AC9" s="87"/>
      <c r="AD9" s="87"/>
      <c r="AE9" s="87"/>
      <c r="AF9" s="62" t="s">
        <v>36</v>
      </c>
      <c r="AG9" s="161"/>
      <c r="AH9" s="161"/>
      <c r="AI9" s="161"/>
      <c r="AJ9" s="161"/>
      <c r="AK9" s="161"/>
      <c r="AL9" s="161"/>
      <c r="AM9" s="161"/>
      <c r="AN9" s="161"/>
      <c r="AO9" s="161"/>
      <c r="AP9" s="51"/>
    </row>
    <row r="10" spans="2:42" s="20" customFormat="1" ht="20.45" customHeight="1">
      <c r="B10" s="5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76" t="e">
        <f>#REF!</f>
        <v>#REF!</v>
      </c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63"/>
      <c r="AK10" s="63"/>
      <c r="AL10" s="161"/>
      <c r="AM10" s="161"/>
      <c r="AN10" s="161"/>
      <c r="AO10" s="161"/>
      <c r="AP10" s="51"/>
    </row>
    <row r="11" spans="2:42" s="20" customFormat="1" ht="39.75" customHeight="1">
      <c r="B11" s="5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63"/>
      <c r="AK11" s="63"/>
      <c r="AL11" s="161"/>
      <c r="AM11" s="161"/>
      <c r="AN11" s="161"/>
      <c r="AO11" s="161"/>
      <c r="AP11" s="51"/>
    </row>
    <row r="12" spans="2:42" s="20" customFormat="1" ht="15.75" customHeight="1">
      <c r="B12" s="50"/>
      <c r="C12" s="88" t="s">
        <v>38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161"/>
      <c r="P12" s="161"/>
      <c r="Q12" s="161"/>
      <c r="R12" s="161"/>
      <c r="S12" s="161"/>
      <c r="T12" s="161"/>
      <c r="U12" s="161"/>
      <c r="V12" s="161"/>
      <c r="W12" s="161"/>
      <c r="X12" s="64" t="s">
        <v>23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51"/>
    </row>
    <row r="13" spans="2:42" s="20" customFormat="1" ht="15.75" customHeight="1">
      <c r="B13" s="50"/>
      <c r="C13" s="65"/>
      <c r="D13" s="52"/>
      <c r="E13" s="52"/>
      <c r="F13" s="66"/>
      <c r="G13" s="65"/>
      <c r="H13" s="52"/>
      <c r="I13" s="52"/>
      <c r="J13" s="66"/>
      <c r="K13" s="65"/>
      <c r="L13" s="52"/>
      <c r="M13" s="52"/>
      <c r="N13" s="66"/>
      <c r="O13" s="161"/>
      <c r="P13" s="161"/>
      <c r="Q13" s="161"/>
      <c r="R13" s="161"/>
      <c r="S13" s="161"/>
      <c r="T13" s="161"/>
      <c r="U13" s="161"/>
      <c r="V13" s="161"/>
      <c r="W13" s="161"/>
      <c r="X13" s="89" t="s">
        <v>24</v>
      </c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51"/>
    </row>
    <row r="14" spans="2:42" s="20" customFormat="1" ht="8.25" customHeight="1">
      <c r="B14" s="50"/>
      <c r="C14" s="67"/>
      <c r="D14" s="161"/>
      <c r="E14" s="161"/>
      <c r="F14" s="68"/>
      <c r="G14" s="67"/>
      <c r="H14" s="161"/>
      <c r="I14" s="161"/>
      <c r="J14" s="68"/>
      <c r="K14" s="67"/>
      <c r="L14" s="161"/>
      <c r="M14" s="161"/>
      <c r="N14" s="68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51"/>
    </row>
    <row r="15" spans="2:42" s="20" customFormat="1" ht="15.6" customHeight="1">
      <c r="B15" s="50"/>
      <c r="C15" s="67"/>
      <c r="D15" s="161"/>
      <c r="E15" s="161"/>
      <c r="F15" s="68"/>
      <c r="G15" s="67"/>
      <c r="H15" s="161"/>
      <c r="I15" s="161"/>
      <c r="J15" s="68"/>
      <c r="K15" s="67"/>
      <c r="L15" s="161"/>
      <c r="M15" s="161"/>
      <c r="N15" s="68"/>
      <c r="O15" s="161"/>
      <c r="P15" s="161"/>
      <c r="Q15" s="161"/>
      <c r="R15" s="161"/>
      <c r="S15" s="161"/>
      <c r="T15" s="161"/>
      <c r="U15" s="161"/>
      <c r="V15" s="161"/>
      <c r="W15" s="161"/>
      <c r="X15" s="162" t="s">
        <v>25</v>
      </c>
      <c r="Y15" s="69"/>
      <c r="Z15" s="69"/>
      <c r="AA15" s="69"/>
      <c r="AB15" s="69"/>
      <c r="AC15" s="69"/>
      <c r="AD15" s="69"/>
      <c r="AE15" s="69"/>
      <c r="AF15" s="69" t="s">
        <v>26</v>
      </c>
      <c r="AG15" s="69"/>
      <c r="AH15" s="69"/>
      <c r="AI15" s="69"/>
      <c r="AJ15" s="69"/>
      <c r="AK15" s="69"/>
      <c r="AL15" s="69"/>
      <c r="AM15" s="69"/>
      <c r="AN15" s="69"/>
      <c r="AO15" s="69"/>
      <c r="AP15" s="51"/>
    </row>
    <row r="16" spans="2:42" s="20" customFormat="1" ht="15.6" customHeight="1">
      <c r="B16" s="50"/>
      <c r="C16" s="70"/>
      <c r="D16" s="71"/>
      <c r="E16" s="71"/>
      <c r="F16" s="72"/>
      <c r="G16" s="70"/>
      <c r="H16" s="71"/>
      <c r="I16" s="71"/>
      <c r="J16" s="72"/>
      <c r="K16" s="70"/>
      <c r="L16" s="71"/>
      <c r="M16" s="71"/>
      <c r="N16" s="72"/>
      <c r="O16" s="161"/>
      <c r="P16" s="161"/>
      <c r="Q16" s="161"/>
      <c r="R16" s="161"/>
      <c r="S16" s="161"/>
      <c r="T16" s="161"/>
      <c r="U16" s="161"/>
      <c r="V16" s="161"/>
      <c r="W16" s="161"/>
      <c r="X16" s="69" t="s">
        <v>27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51"/>
    </row>
    <row r="17" spans="2:42" s="20" customFormat="1" ht="12.6" customHeight="1">
      <c r="B17" s="50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51"/>
    </row>
    <row r="18" spans="2:42" s="20" customFormat="1" ht="18.95" customHeight="1">
      <c r="B18" s="50"/>
      <c r="C18" s="90" t="s">
        <v>39</v>
      </c>
      <c r="D18" s="90"/>
      <c r="E18" s="90"/>
      <c r="F18" s="90"/>
      <c r="G18" s="90"/>
      <c r="H18" s="91" t="s">
        <v>14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0" t="s">
        <v>40</v>
      </c>
      <c r="X18" s="90"/>
      <c r="Y18" s="90"/>
      <c r="Z18" s="90"/>
      <c r="AA18" s="90"/>
      <c r="AB18" s="91" t="s">
        <v>17</v>
      </c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51"/>
    </row>
    <row r="19" spans="2:42" s="20" customFormat="1" ht="18.95" customHeight="1">
      <c r="B19" s="50"/>
      <c r="C19" s="90" t="s">
        <v>41</v>
      </c>
      <c r="D19" s="90"/>
      <c r="E19" s="90"/>
      <c r="F19" s="90"/>
      <c r="G19" s="90"/>
      <c r="H19" s="110" t="s">
        <v>13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2"/>
      <c r="AP19" s="51"/>
    </row>
    <row r="20" spans="2:42" s="20" customFormat="1" ht="21.6" customHeight="1">
      <c r="B20" s="50"/>
      <c r="C20" s="92" t="s">
        <v>42</v>
      </c>
      <c r="D20" s="93"/>
      <c r="E20" s="93"/>
      <c r="F20" s="93"/>
      <c r="G20" s="94"/>
      <c r="H20" s="101" t="s">
        <v>15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3"/>
      <c r="W20" s="90" t="s">
        <v>43</v>
      </c>
      <c r="X20" s="90"/>
      <c r="Y20" s="90"/>
      <c r="Z20" s="90"/>
      <c r="AA20" s="90"/>
      <c r="AB20" s="113" t="s">
        <v>18</v>
      </c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5"/>
      <c r="AP20" s="51"/>
    </row>
    <row r="21" spans="2:42" s="20" customFormat="1" ht="21.6" customHeight="1">
      <c r="B21" s="50"/>
      <c r="C21" s="98"/>
      <c r="D21" s="99"/>
      <c r="E21" s="99"/>
      <c r="F21" s="99"/>
      <c r="G21" s="100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9"/>
      <c r="W21" s="90" t="s">
        <v>44</v>
      </c>
      <c r="X21" s="90"/>
      <c r="Y21" s="90"/>
      <c r="Z21" s="90"/>
      <c r="AA21" s="90"/>
      <c r="AB21" s="113" t="s">
        <v>19</v>
      </c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5"/>
      <c r="AP21" s="51"/>
    </row>
    <row r="22" spans="2:42" s="20" customFormat="1" ht="16.5" customHeight="1">
      <c r="B22" s="50"/>
      <c r="C22" s="92" t="s">
        <v>45</v>
      </c>
      <c r="D22" s="93"/>
      <c r="E22" s="93"/>
      <c r="F22" s="93"/>
      <c r="G22" s="94"/>
      <c r="H22" s="101" t="s">
        <v>16</v>
      </c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3"/>
      <c r="AP22" s="51"/>
    </row>
    <row r="23" spans="2:42" s="20" customFormat="1" ht="16.5" customHeight="1">
      <c r="B23" s="50"/>
      <c r="C23" s="95"/>
      <c r="D23" s="96"/>
      <c r="E23" s="96"/>
      <c r="F23" s="96"/>
      <c r="G23" s="97"/>
      <c r="H23" s="104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51"/>
    </row>
    <row r="24" spans="2:42" s="20" customFormat="1" ht="16.5" customHeight="1">
      <c r="B24" s="50"/>
      <c r="C24" s="95"/>
      <c r="D24" s="96"/>
      <c r="E24" s="96"/>
      <c r="F24" s="96"/>
      <c r="G24" s="97"/>
      <c r="H24" s="104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51"/>
    </row>
    <row r="25" spans="2:42" s="20" customFormat="1" ht="16.5" customHeight="1">
      <c r="B25" s="50"/>
      <c r="C25" s="95"/>
      <c r="D25" s="96"/>
      <c r="E25" s="96"/>
      <c r="F25" s="96"/>
      <c r="G25" s="97"/>
      <c r="H25" s="104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51"/>
    </row>
    <row r="26" spans="2:42" s="20" customFormat="1" ht="16.5" customHeight="1">
      <c r="B26" s="50"/>
      <c r="C26" s="98"/>
      <c r="D26" s="99"/>
      <c r="E26" s="99"/>
      <c r="F26" s="99"/>
      <c r="G26" s="100"/>
      <c r="H26" s="107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9"/>
      <c r="AP26" s="51"/>
    </row>
    <row r="27" spans="2:42" s="20" customFormat="1" ht="10.5" customHeight="1" thickBot="1"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5"/>
    </row>
    <row r="28" spans="2:42" s="20" customFormat="1" ht="14.25" customHeight="1" thickTop="1"/>
  </sheetData>
  <mergeCells count="30">
    <mergeCell ref="C22:G26"/>
    <mergeCell ref="H22:AO26"/>
    <mergeCell ref="C19:G19"/>
    <mergeCell ref="H19:AO19"/>
    <mergeCell ref="C20:G21"/>
    <mergeCell ref="H20:V21"/>
    <mergeCell ref="W20:AA20"/>
    <mergeCell ref="AB20:AO20"/>
    <mergeCell ref="W21:AA21"/>
    <mergeCell ref="AB21:AO21"/>
    <mergeCell ref="C12:F12"/>
    <mergeCell ref="G12:J12"/>
    <mergeCell ref="K12:N12"/>
    <mergeCell ref="X13:AO13"/>
    <mergeCell ref="C18:G18"/>
    <mergeCell ref="H18:V18"/>
    <mergeCell ref="W18:AA18"/>
    <mergeCell ref="AB18:AO18"/>
    <mergeCell ref="X10:AI11"/>
    <mergeCell ref="B2:AP2"/>
    <mergeCell ref="AG3:AJ3"/>
    <mergeCell ref="AK3:AO3"/>
    <mergeCell ref="C4:AC4"/>
    <mergeCell ref="AG4:AJ4"/>
    <mergeCell ref="AK4:AO4"/>
    <mergeCell ref="Q6:AA7"/>
    <mergeCell ref="X8:AA8"/>
    <mergeCell ref="AB8:AE8"/>
    <mergeCell ref="X9:AA9"/>
    <mergeCell ref="AB9:AE9"/>
  </mergeCells>
  <phoneticPr fontId="1"/>
  <hyperlinks>
    <hyperlink ref="X15" r:id="rId1" xr:uid="{4C6E0BD6-AAE9-41EC-AB4C-A425A0D90263}"/>
  </hyperlinks>
  <pageMargins left="0.25" right="0.25" top="0.75" bottom="0.75" header="0.3" footer="0.3"/>
  <pageSetup paperSize="9"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3255-19D6-4342-9239-4F0243B06083}">
  <sheetPr codeName="Sheet2">
    <pageSetUpPr fitToPage="1"/>
  </sheetPr>
  <dimension ref="A1:AP28"/>
  <sheetViews>
    <sheetView tabSelected="1" view="pageBreakPreview" topLeftCell="B1" zoomScaleNormal="85" zoomScaleSheetLayoutView="100" workbookViewId="0">
      <selection activeCell="B1" sqref="B1"/>
    </sheetView>
  </sheetViews>
  <sheetFormatPr defaultColWidth="3.125" defaultRowHeight="13.5"/>
  <cols>
    <col min="1" max="1" width="0.5" style="4" hidden="1" customWidth="1"/>
    <col min="2" max="2" width="2.125" style="4" customWidth="1"/>
    <col min="3" max="23" width="3.125" style="4" customWidth="1"/>
    <col min="24" max="24" width="3" style="4" customWidth="1"/>
    <col min="25" max="41" width="3.125" style="4" customWidth="1"/>
    <col min="42" max="42" width="2.25" style="4" customWidth="1"/>
    <col min="43" max="43" width="2.5" style="4" customWidth="1"/>
    <col min="44" max="44" width="3.125" style="4" customWidth="1"/>
    <col min="45" max="16384" width="3.125" style="4"/>
  </cols>
  <sheetData>
    <row r="1" spans="2:42" s="20" customFormat="1" ht="31.5" customHeight="1" thickTop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</row>
    <row r="2" spans="2:42" s="20" customFormat="1" ht="36" customHeight="1">
      <c r="B2" s="116" t="s">
        <v>30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8"/>
    </row>
    <row r="3" spans="2:42" s="20" customFormat="1" ht="30" customHeight="1">
      <c r="B3" s="5"/>
      <c r="AG3" s="119" t="s">
        <v>31</v>
      </c>
      <c r="AH3" s="119"/>
      <c r="AI3" s="119"/>
      <c r="AJ3" s="119"/>
      <c r="AK3" s="120" t="s">
        <v>56</v>
      </c>
      <c r="AL3" s="120"/>
      <c r="AM3" s="120"/>
      <c r="AN3" s="120"/>
      <c r="AO3" s="120"/>
      <c r="AP3" s="7"/>
    </row>
    <row r="4" spans="2:42" s="20" customFormat="1" ht="30" customHeight="1">
      <c r="B4" s="5"/>
      <c r="C4" s="121" t="s">
        <v>10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G4" s="119" t="s">
        <v>32</v>
      </c>
      <c r="AH4" s="119"/>
      <c r="AI4" s="119"/>
      <c r="AJ4" s="119"/>
      <c r="AK4" s="120" t="s">
        <v>55</v>
      </c>
      <c r="AL4" s="120"/>
      <c r="AM4" s="120"/>
      <c r="AN4" s="120"/>
      <c r="AO4" s="120"/>
      <c r="AP4" s="7"/>
    </row>
    <row r="5" spans="2:42">
      <c r="B5" s="5"/>
      <c r="C5" s="14" t="s">
        <v>33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AP5" s="7"/>
    </row>
    <row r="6" spans="2:42" s="20" customFormat="1" ht="20.45" customHeight="1">
      <c r="B6" s="5"/>
      <c r="Q6" s="122">
        <f>AB8+AB9</f>
        <v>13200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29"/>
      <c r="AC6" s="29"/>
      <c r="AP6" s="7"/>
    </row>
    <row r="7" spans="2:42" s="9" customFormat="1" ht="30" customHeight="1">
      <c r="B7" s="8"/>
      <c r="L7" s="10" t="s">
        <v>34</v>
      </c>
      <c r="M7" s="10"/>
      <c r="N7" s="10"/>
      <c r="O7" s="10"/>
      <c r="P7" s="10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30" t="s">
        <v>35</v>
      </c>
      <c r="AC7" s="30"/>
      <c r="AD7" s="30"/>
      <c r="AE7" s="30"/>
      <c r="AF7" s="10"/>
      <c r="AP7" s="11"/>
    </row>
    <row r="8" spans="2:42" s="9" customFormat="1" ht="21.6" customHeight="1">
      <c r="B8" s="8"/>
      <c r="Q8" s="36"/>
      <c r="R8" s="36"/>
      <c r="S8" s="36"/>
      <c r="T8" s="36"/>
      <c r="U8" s="36"/>
      <c r="X8" s="124" t="s">
        <v>21</v>
      </c>
      <c r="Y8" s="124"/>
      <c r="Z8" s="124"/>
      <c r="AA8" s="124"/>
      <c r="AB8" s="125">
        <f>AB9*0.1</f>
        <v>1200</v>
      </c>
      <c r="AC8" s="125"/>
      <c r="AD8" s="125"/>
      <c r="AE8" s="125"/>
      <c r="AF8" s="32" t="s">
        <v>36</v>
      </c>
      <c r="AP8" s="11"/>
    </row>
    <row r="9" spans="2:42" s="20" customFormat="1" ht="23.1" customHeight="1">
      <c r="B9" s="5"/>
      <c r="X9" s="124" t="s">
        <v>37</v>
      </c>
      <c r="Y9" s="124"/>
      <c r="Z9" s="124"/>
      <c r="AA9" s="124"/>
      <c r="AB9" s="126">
        <f>小計!H30</f>
        <v>12000</v>
      </c>
      <c r="AC9" s="126"/>
      <c r="AD9" s="126"/>
      <c r="AE9" s="126"/>
      <c r="AF9" s="33" t="s">
        <v>36</v>
      </c>
      <c r="AP9" s="7"/>
    </row>
    <row r="10" spans="2:42" s="20" customFormat="1" ht="20.45" customHeight="1">
      <c r="B10" s="5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34"/>
      <c r="AK10" s="34"/>
      <c r="AP10" s="7"/>
    </row>
    <row r="11" spans="2:42" s="20" customFormat="1" ht="39.75" customHeight="1">
      <c r="B11" s="5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34"/>
      <c r="AK11" s="34"/>
      <c r="AP11" s="7"/>
    </row>
    <row r="12" spans="2:42" s="20" customFormat="1" ht="15.75" customHeight="1">
      <c r="B12" s="5"/>
      <c r="C12" s="128" t="s">
        <v>38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X12" s="12"/>
      <c r="AP12" s="7"/>
    </row>
    <row r="13" spans="2:42" s="20" customFormat="1" ht="15.75" customHeight="1">
      <c r="B13" s="5"/>
      <c r="C13" s="13"/>
      <c r="D13" s="14"/>
      <c r="E13" s="14"/>
      <c r="F13" s="15"/>
      <c r="G13" s="13"/>
      <c r="H13" s="14"/>
      <c r="I13" s="14"/>
      <c r="J13" s="15"/>
      <c r="K13" s="13"/>
      <c r="L13" s="14"/>
      <c r="M13" s="14"/>
      <c r="N13" s="15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7"/>
    </row>
    <row r="14" spans="2:42" s="20" customFormat="1" ht="8.25" customHeight="1">
      <c r="B14" s="5"/>
      <c r="C14" s="16"/>
      <c r="F14" s="17"/>
      <c r="G14" s="16"/>
      <c r="J14" s="17"/>
      <c r="K14" s="16"/>
      <c r="N14" s="17"/>
      <c r="AP14" s="7"/>
    </row>
    <row r="15" spans="2:42" s="20" customFormat="1" ht="15.6" customHeight="1">
      <c r="B15" s="5"/>
      <c r="C15" s="16"/>
      <c r="F15" s="17"/>
      <c r="G15" s="16"/>
      <c r="J15" s="17"/>
      <c r="K15" s="16"/>
      <c r="N15" s="17"/>
      <c r="AB15"/>
      <c r="AP15" s="7"/>
    </row>
    <row r="16" spans="2:42" s="20" customFormat="1" ht="15.6" customHeight="1">
      <c r="B16" s="5"/>
      <c r="C16" s="18"/>
      <c r="D16" s="6"/>
      <c r="E16" s="6"/>
      <c r="F16" s="19"/>
      <c r="G16" s="18"/>
      <c r="H16" s="6"/>
      <c r="I16" s="6"/>
      <c r="J16" s="19"/>
      <c r="K16" s="18"/>
      <c r="L16" s="6"/>
      <c r="M16" s="6"/>
      <c r="N16" s="19"/>
      <c r="AP16" s="7"/>
    </row>
    <row r="17" spans="2:42" s="20" customFormat="1" ht="12.6" customHeight="1">
      <c r="B17" s="5"/>
      <c r="AP17" s="7"/>
    </row>
    <row r="18" spans="2:42" s="20" customFormat="1" ht="18.95" customHeight="1">
      <c r="B18" s="5"/>
      <c r="C18" s="130" t="s">
        <v>39</v>
      </c>
      <c r="D18" s="130"/>
      <c r="E18" s="130"/>
      <c r="F18" s="130"/>
      <c r="G18" s="130"/>
      <c r="H18" s="131" t="s">
        <v>29</v>
      </c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0" t="s">
        <v>40</v>
      </c>
      <c r="X18" s="130"/>
      <c r="Y18" s="130"/>
      <c r="Z18" s="130"/>
      <c r="AA18" s="130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7"/>
    </row>
    <row r="19" spans="2:42" s="20" customFormat="1" ht="18.95" customHeight="1">
      <c r="B19" s="5"/>
      <c r="C19" s="130" t="s">
        <v>41</v>
      </c>
      <c r="D19" s="130"/>
      <c r="E19" s="130"/>
      <c r="F19" s="130"/>
      <c r="G19" s="130"/>
      <c r="H19" s="132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4"/>
      <c r="AP19" s="7"/>
    </row>
    <row r="20" spans="2:42" s="20" customFormat="1" ht="21.6" customHeight="1">
      <c r="B20" s="5"/>
      <c r="C20" s="135" t="s">
        <v>42</v>
      </c>
      <c r="D20" s="136"/>
      <c r="E20" s="136"/>
      <c r="F20" s="136"/>
      <c r="G20" s="137"/>
      <c r="H20" s="144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6"/>
      <c r="W20" s="130" t="s">
        <v>43</v>
      </c>
      <c r="X20" s="130"/>
      <c r="Y20" s="130"/>
      <c r="Z20" s="130"/>
      <c r="AA20" s="130"/>
      <c r="AB20" s="153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5"/>
      <c r="AP20" s="7"/>
    </row>
    <row r="21" spans="2:42" s="20" customFormat="1" ht="21.6" customHeight="1">
      <c r="B21" s="5"/>
      <c r="C21" s="141"/>
      <c r="D21" s="142"/>
      <c r="E21" s="142"/>
      <c r="F21" s="142"/>
      <c r="G21" s="143"/>
      <c r="H21" s="150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2"/>
      <c r="W21" s="130" t="s">
        <v>44</v>
      </c>
      <c r="X21" s="130"/>
      <c r="Y21" s="130"/>
      <c r="Z21" s="130"/>
      <c r="AA21" s="130"/>
      <c r="AB21" s="153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5"/>
      <c r="AP21" s="7"/>
    </row>
    <row r="22" spans="2:42" s="20" customFormat="1" ht="21.6" customHeight="1">
      <c r="B22" s="5"/>
      <c r="C22" s="135" t="s">
        <v>45</v>
      </c>
      <c r="D22" s="136"/>
      <c r="E22" s="136"/>
      <c r="F22" s="136"/>
      <c r="G22" s="137"/>
      <c r="H22" s="144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6"/>
      <c r="AP22" s="7"/>
    </row>
    <row r="23" spans="2:42" s="20" customFormat="1" ht="11.45" customHeight="1">
      <c r="B23" s="5"/>
      <c r="C23" s="138"/>
      <c r="D23" s="139"/>
      <c r="E23" s="139"/>
      <c r="F23" s="139"/>
      <c r="G23" s="140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9"/>
      <c r="AP23" s="7"/>
    </row>
    <row r="24" spans="2:42" s="20" customFormat="1" ht="21.6" customHeight="1">
      <c r="B24" s="5"/>
      <c r="C24" s="138"/>
      <c r="D24" s="139"/>
      <c r="E24" s="139"/>
      <c r="F24" s="139"/>
      <c r="G24" s="140"/>
      <c r="H24" s="147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9"/>
      <c r="AP24" s="7"/>
    </row>
    <row r="25" spans="2:42" s="20" customFormat="1" ht="18.95" customHeight="1">
      <c r="B25" s="5"/>
      <c r="C25" s="138"/>
      <c r="D25" s="139"/>
      <c r="E25" s="139"/>
      <c r="F25" s="139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9"/>
      <c r="AP25" s="7"/>
    </row>
    <row r="26" spans="2:42" s="20" customFormat="1" ht="18.95" customHeight="1">
      <c r="B26" s="5"/>
      <c r="C26" s="141"/>
      <c r="D26" s="142"/>
      <c r="E26" s="142"/>
      <c r="F26" s="142"/>
      <c r="G26" s="143"/>
      <c r="H26" s="150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2"/>
      <c r="AP26" s="7"/>
    </row>
    <row r="27" spans="2:42" s="20" customFormat="1" ht="22.5" customHeight="1" thickBot="1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3"/>
    </row>
    <row r="28" spans="2:42" s="20" customFormat="1" ht="14.25" customHeight="1" thickTop="1"/>
  </sheetData>
  <mergeCells count="30">
    <mergeCell ref="C22:G26"/>
    <mergeCell ref="H22:AO26"/>
    <mergeCell ref="C20:G21"/>
    <mergeCell ref="H20:V21"/>
    <mergeCell ref="W20:AA20"/>
    <mergeCell ref="AB20:AO20"/>
    <mergeCell ref="W21:AA21"/>
    <mergeCell ref="AB21:AO21"/>
    <mergeCell ref="C18:G18"/>
    <mergeCell ref="H18:V18"/>
    <mergeCell ref="W18:AA18"/>
    <mergeCell ref="AB18:AO18"/>
    <mergeCell ref="C19:G19"/>
    <mergeCell ref="H19:AO19"/>
    <mergeCell ref="X10:AI11"/>
    <mergeCell ref="C12:F12"/>
    <mergeCell ref="G12:J12"/>
    <mergeCell ref="K12:N12"/>
    <mergeCell ref="X13:AO13"/>
    <mergeCell ref="Q6:AA7"/>
    <mergeCell ref="X8:AA8"/>
    <mergeCell ref="AB8:AE8"/>
    <mergeCell ref="X9:AA9"/>
    <mergeCell ref="AB9:AE9"/>
    <mergeCell ref="B2:AP2"/>
    <mergeCell ref="AG3:AJ3"/>
    <mergeCell ref="AK3:AO3"/>
    <mergeCell ref="C4:AC4"/>
    <mergeCell ref="AG4:AJ4"/>
    <mergeCell ref="AK4:AO4"/>
  </mergeCells>
  <phoneticPr fontId="1"/>
  <printOptions horizontalCentered="1"/>
  <pageMargins left="0.19685039370078741" right="0.19685039370078741" top="0.39370078740157483" bottom="7.874015748031496E-2" header="0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tabSelected="1" view="pageBreakPreview" zoomScaleNormal="100" zoomScaleSheetLayoutView="100" workbookViewId="0">
      <selection activeCell="B1" sqref="B1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8" style="20" customWidth="1"/>
    <col min="4" max="4" width="27" style="20" customWidth="1"/>
    <col min="5" max="5" width="8.625" style="20" customWidth="1"/>
    <col min="6" max="6" width="9.375" style="20" customWidth="1"/>
    <col min="7" max="8" width="12.5" style="20" customWidth="1"/>
    <col min="9" max="9" width="24.625" style="20" customWidth="1"/>
    <col min="10" max="10" width="1.5" style="20" customWidth="1"/>
    <col min="11" max="12" width="3.125" style="20" customWidth="1"/>
    <col min="13" max="16384" width="3.125" style="20"/>
  </cols>
  <sheetData>
    <row r="1" spans="1:10" ht="56.25" customHeight="1">
      <c r="A1" s="35">
        <v>1</v>
      </c>
      <c r="B1" s="35">
        <f ca="1">IF(COUNT(A:A)&gt;1,MAX(A:A),_xlfn.SHEETS()-2)</f>
        <v>4</v>
      </c>
      <c r="C1" s="156" t="str">
        <f>1&amp;" / "&amp;COUNT(小計!$H$6:$H$29)+1&amp;" ページ"</f>
        <v>1 / 3 ページ</v>
      </c>
      <c r="D1" s="156"/>
      <c r="E1" s="156"/>
      <c r="F1" s="156"/>
      <c r="G1" s="156"/>
      <c r="H1" s="156"/>
      <c r="I1" s="156"/>
    </row>
    <row r="2" spans="1:10" ht="21.75" customHeight="1">
      <c r="A2" s="157" t="s">
        <v>0</v>
      </c>
      <c r="B2" s="157"/>
      <c r="C2" s="157"/>
      <c r="D2" s="157"/>
      <c r="E2" s="157"/>
      <c r="F2" s="157"/>
      <c r="G2" s="157"/>
      <c r="H2" s="157"/>
      <c r="I2" s="157"/>
    </row>
    <row r="3" spans="1:10" ht="15" customHeight="1">
      <c r="B3" s="20" t="str">
        <f>"工事名称："&amp;表紙!$H$18</f>
        <v>工事名称：サンプル工事</v>
      </c>
    </row>
    <row r="4" spans="1:10" ht="15" customHeight="1">
      <c r="B4" s="20" t="str">
        <f>"見積番号："&amp;表紙!AK3</f>
        <v>見積番号：0000001-01</v>
      </c>
    </row>
    <row r="5" spans="1:10">
      <c r="B5" s="37" t="s">
        <v>46</v>
      </c>
      <c r="C5" s="38" t="s">
        <v>47</v>
      </c>
      <c r="D5" s="38" t="s">
        <v>48</v>
      </c>
      <c r="E5" s="38" t="s">
        <v>49</v>
      </c>
      <c r="F5" s="38" t="s">
        <v>50</v>
      </c>
      <c r="G5" s="38" t="s">
        <v>51</v>
      </c>
      <c r="H5" s="38" t="s">
        <v>52</v>
      </c>
      <c r="I5" s="38" t="s">
        <v>53</v>
      </c>
    </row>
    <row r="6" spans="1:10" ht="20.100000000000001" customHeight="1">
      <c r="B6" s="39">
        <v>1</v>
      </c>
      <c r="C6" s="40" t="s">
        <v>1</v>
      </c>
      <c r="D6" s="41"/>
      <c r="E6" s="26"/>
      <c r="F6" s="27"/>
      <c r="G6" s="28"/>
      <c r="H6" s="28">
        <f>IFERROR( IF(明細1!$H$30&lt;&gt;0,明細1!$H$30,""),"")</f>
        <v>9000</v>
      </c>
      <c r="I6" s="25"/>
      <c r="J6" s="20" t="s">
        <v>54</v>
      </c>
    </row>
    <row r="7" spans="1:10" ht="20.100000000000001" customHeight="1">
      <c r="B7" s="39">
        <v>2</v>
      </c>
      <c r="C7" s="31" t="s">
        <v>20</v>
      </c>
      <c r="D7" s="25"/>
      <c r="E7" s="26"/>
      <c r="F7" s="27"/>
      <c r="G7" s="28"/>
      <c r="H7" s="28">
        <f>IFERROR( IF(明細2!$H$30&lt;&gt;0,明細2!$H$30,""),"")</f>
        <v>3000</v>
      </c>
      <c r="I7" s="25"/>
      <c r="J7" s="20" t="s">
        <v>54</v>
      </c>
    </row>
    <row r="8" spans="1:10" ht="20.100000000000001" customHeight="1">
      <c r="B8" s="39"/>
      <c r="C8" s="31"/>
      <c r="D8" s="25"/>
      <c r="E8" s="26"/>
      <c r="F8" s="27"/>
      <c r="G8" s="28"/>
      <c r="H8" s="28" t="str">
        <f>IFERROR( IF(明細3!$H$30&lt;&gt;0,明細3!$H$30,""),"")</f>
        <v/>
      </c>
      <c r="I8" s="25"/>
      <c r="J8" s="20" t="s">
        <v>54</v>
      </c>
    </row>
    <row r="9" spans="1:10" ht="20.100000000000001" customHeight="1">
      <c r="B9" s="39"/>
      <c r="C9" s="31"/>
      <c r="D9" s="25"/>
      <c r="E9" s="26"/>
      <c r="F9" s="27"/>
      <c r="G9" s="28"/>
      <c r="H9" s="28" t="s">
        <v>28</v>
      </c>
      <c r="I9" s="25"/>
      <c r="J9" s="20" t="s">
        <v>54</v>
      </c>
    </row>
    <row r="10" spans="1:10" ht="20.100000000000001" customHeight="1">
      <c r="B10" s="39"/>
      <c r="C10" s="31"/>
      <c r="D10" s="25"/>
      <c r="E10" s="26"/>
      <c r="F10" s="27"/>
      <c r="G10" s="28"/>
      <c r="H10" s="28"/>
      <c r="I10" s="25"/>
      <c r="J10" s="20" t="s">
        <v>54</v>
      </c>
    </row>
    <row r="11" spans="1:10" ht="20.100000000000001" customHeight="1">
      <c r="B11" s="39"/>
      <c r="C11" s="31"/>
      <c r="D11" s="25"/>
      <c r="E11" s="26"/>
      <c r="F11" s="27"/>
      <c r="G11" s="28"/>
      <c r="H11" s="28"/>
      <c r="I11" s="25"/>
      <c r="J11" s="20" t="s">
        <v>54</v>
      </c>
    </row>
    <row r="12" spans="1:10" ht="20.100000000000001" customHeight="1">
      <c r="B12" s="39"/>
      <c r="C12" s="31"/>
      <c r="D12" s="25"/>
      <c r="E12" s="26"/>
      <c r="F12" s="27"/>
      <c r="G12" s="28"/>
      <c r="H12" s="28"/>
      <c r="I12" s="25"/>
      <c r="J12" s="20" t="s">
        <v>54</v>
      </c>
    </row>
    <row r="13" spans="1:10" ht="20.100000000000001" customHeight="1">
      <c r="B13" s="39"/>
      <c r="C13" s="31"/>
      <c r="D13" s="25"/>
      <c r="E13" s="26"/>
      <c r="F13" s="27"/>
      <c r="G13" s="28"/>
      <c r="H13" s="28"/>
      <c r="I13" s="25"/>
      <c r="J13" s="20" t="s">
        <v>54</v>
      </c>
    </row>
    <row r="14" spans="1:10" ht="20.100000000000001" customHeight="1">
      <c r="B14" s="39"/>
      <c r="C14" s="31"/>
      <c r="D14" s="25"/>
      <c r="E14" s="26"/>
      <c r="F14" s="27"/>
      <c r="G14" s="28"/>
      <c r="H14" s="28"/>
      <c r="I14" s="25"/>
      <c r="J14" s="20" t="s">
        <v>54</v>
      </c>
    </row>
    <row r="15" spans="1:10" ht="20.100000000000001" customHeight="1">
      <c r="B15" s="39"/>
      <c r="C15" s="31"/>
      <c r="D15" s="25"/>
      <c r="E15" s="26"/>
      <c r="F15" s="27"/>
      <c r="G15" s="28"/>
      <c r="H15" s="28"/>
      <c r="I15" s="25"/>
      <c r="J15" s="20" t="s">
        <v>54</v>
      </c>
    </row>
    <row r="16" spans="1:10" ht="20.100000000000001" customHeight="1">
      <c r="B16" s="39"/>
      <c r="C16" s="31"/>
      <c r="D16" s="25"/>
      <c r="E16" s="26"/>
      <c r="F16" s="27"/>
      <c r="G16" s="28"/>
      <c r="H16" s="28"/>
      <c r="I16" s="25"/>
      <c r="J16" s="20" t="s">
        <v>54</v>
      </c>
    </row>
    <row r="17" spans="2:10" ht="20.100000000000001" customHeight="1">
      <c r="B17" s="39"/>
      <c r="C17" s="31"/>
      <c r="D17" s="25"/>
      <c r="E17" s="26"/>
      <c r="F17" s="27"/>
      <c r="G17" s="28"/>
      <c r="H17" s="28"/>
      <c r="I17" s="25"/>
      <c r="J17" s="20" t="s">
        <v>54</v>
      </c>
    </row>
    <row r="18" spans="2:10" ht="20.100000000000001" customHeight="1">
      <c r="B18" s="39"/>
      <c r="C18" s="31"/>
      <c r="D18" s="25"/>
      <c r="E18" s="26"/>
      <c r="F18" s="27"/>
      <c r="G18" s="28"/>
      <c r="H18" s="28"/>
      <c r="I18" s="25"/>
      <c r="J18" s="20" t="s">
        <v>54</v>
      </c>
    </row>
    <row r="19" spans="2:10" ht="20.100000000000001" customHeight="1">
      <c r="B19" s="39"/>
      <c r="C19" s="31"/>
      <c r="D19" s="25"/>
      <c r="E19" s="26"/>
      <c r="F19" s="27"/>
      <c r="G19" s="28"/>
      <c r="H19" s="28"/>
      <c r="I19" s="25"/>
      <c r="J19" s="20" t="s">
        <v>54</v>
      </c>
    </row>
    <row r="20" spans="2:10" ht="20.100000000000001" customHeight="1">
      <c r="B20" s="39"/>
      <c r="C20" s="31"/>
      <c r="D20" s="25"/>
      <c r="E20" s="26"/>
      <c r="F20" s="27"/>
      <c r="G20" s="28"/>
      <c r="H20" s="28"/>
      <c r="I20" s="25"/>
      <c r="J20" s="20" t="s">
        <v>54</v>
      </c>
    </row>
    <row r="21" spans="2:10" ht="20.100000000000001" customHeight="1">
      <c r="B21" s="39"/>
      <c r="C21" s="31"/>
      <c r="D21" s="25"/>
      <c r="E21" s="26"/>
      <c r="F21" s="27"/>
      <c r="G21" s="28"/>
      <c r="H21" s="28"/>
      <c r="I21" s="25"/>
      <c r="J21" s="20" t="s">
        <v>54</v>
      </c>
    </row>
    <row r="22" spans="2:10" ht="20.100000000000001" customHeight="1">
      <c r="B22" s="39"/>
      <c r="C22" s="31"/>
      <c r="D22" s="25"/>
      <c r="E22" s="26"/>
      <c r="F22" s="27"/>
      <c r="G22" s="28"/>
      <c r="H22" s="28"/>
      <c r="I22" s="25"/>
      <c r="J22" s="20" t="s">
        <v>54</v>
      </c>
    </row>
    <row r="23" spans="2:10" ht="20.100000000000001" customHeight="1">
      <c r="B23" s="39"/>
      <c r="C23" s="31"/>
      <c r="D23" s="25"/>
      <c r="E23" s="26"/>
      <c r="F23" s="27"/>
      <c r="G23" s="28"/>
      <c r="H23" s="28"/>
      <c r="I23" s="25"/>
      <c r="J23" s="20" t="s">
        <v>54</v>
      </c>
    </row>
    <row r="24" spans="2:10" ht="20.100000000000001" customHeight="1">
      <c r="B24" s="39"/>
      <c r="C24" s="31"/>
      <c r="D24" s="25"/>
      <c r="E24" s="26"/>
      <c r="F24" s="27"/>
      <c r="G24" s="28"/>
      <c r="H24" s="28"/>
      <c r="I24" s="25"/>
      <c r="J24" s="20" t="s">
        <v>54</v>
      </c>
    </row>
    <row r="25" spans="2:10" ht="20.100000000000001" customHeight="1">
      <c r="B25" s="39"/>
      <c r="C25" s="31"/>
      <c r="D25" s="25"/>
      <c r="E25" s="26"/>
      <c r="F25" s="27"/>
      <c r="G25" s="28"/>
      <c r="H25" s="28"/>
      <c r="I25" s="25"/>
      <c r="J25" s="20" t="s">
        <v>54</v>
      </c>
    </row>
    <row r="26" spans="2:10" ht="20.100000000000001" customHeight="1">
      <c r="B26" s="39"/>
      <c r="C26" s="31"/>
      <c r="D26" s="25"/>
      <c r="E26" s="26"/>
      <c r="F26" s="27"/>
      <c r="G26" s="28"/>
      <c r="H26" s="28"/>
      <c r="I26" s="25"/>
      <c r="J26" s="20" t="s">
        <v>54</v>
      </c>
    </row>
    <row r="27" spans="2:10" ht="20.100000000000001" customHeight="1">
      <c r="B27" s="39"/>
      <c r="C27" s="31"/>
      <c r="D27" s="25"/>
      <c r="E27" s="26"/>
      <c r="F27" s="27"/>
      <c r="G27" s="28"/>
      <c r="H27" s="28"/>
      <c r="I27" s="25"/>
      <c r="J27" s="20" t="s">
        <v>54</v>
      </c>
    </row>
    <row r="28" spans="2:10" ht="20.100000000000001" customHeight="1">
      <c r="B28" s="39"/>
      <c r="C28" s="31"/>
      <c r="D28" s="25"/>
      <c r="E28" s="26"/>
      <c r="F28" s="27"/>
      <c r="G28" s="28"/>
      <c r="H28" s="28"/>
      <c r="I28" s="25"/>
      <c r="J28" s="20" t="s">
        <v>54</v>
      </c>
    </row>
    <row r="29" spans="2:10" ht="20.100000000000001" customHeight="1">
      <c r="B29" s="39"/>
      <c r="C29" s="31"/>
      <c r="D29" s="25"/>
      <c r="E29" s="26"/>
      <c r="F29" s="27"/>
      <c r="G29" s="28"/>
      <c r="H29" s="28"/>
      <c r="I29" s="25"/>
      <c r="J29" s="20" t="s">
        <v>54</v>
      </c>
    </row>
    <row r="30" spans="2:10" ht="20.100000000000001" customHeight="1">
      <c r="B30" s="24"/>
      <c r="C30" s="31" t="s">
        <v>57</v>
      </c>
      <c r="D30" s="25"/>
      <c r="E30" s="26"/>
      <c r="F30" s="27"/>
      <c r="G30" s="28"/>
      <c r="H30" s="28">
        <f>IF(COUNT(H6:H29)&gt;0,SUM(H6:H29),"")</f>
        <v>12000</v>
      </c>
      <c r="I30" s="25"/>
      <c r="J30" s="20" t="s">
        <v>54</v>
      </c>
    </row>
  </sheetData>
  <mergeCells count="2">
    <mergeCell ref="C1:I1"/>
    <mergeCell ref="A2:I2"/>
  </mergeCells>
  <phoneticPr fontId="1"/>
  <printOptions horizontalCentered="1"/>
  <pageMargins left="0.23622047244094491" right="0.23622047244094491" top="0" bottom="0.31496062992125984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0"/>
  <sheetViews>
    <sheetView tabSelected="1" view="pageBreakPreview" zoomScaleNormal="100" zoomScaleSheetLayoutView="100" workbookViewId="0">
      <selection activeCell="B1" sqref="B1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8" style="20" customWidth="1"/>
    <col min="4" max="4" width="27" style="20" customWidth="1"/>
    <col min="5" max="5" width="8.625" style="20" customWidth="1"/>
    <col min="6" max="6" width="9.375" style="20" customWidth="1"/>
    <col min="7" max="8" width="12.5" style="20" customWidth="1"/>
    <col min="9" max="9" width="24.625" style="20" customWidth="1"/>
    <col min="10" max="10" width="1.5" style="20" customWidth="1"/>
    <col min="11" max="12" width="3.125" style="20" customWidth="1"/>
    <col min="13" max="16384" width="3.125" style="20"/>
  </cols>
  <sheetData>
    <row r="1" spans="1:10" ht="56.25" customHeight="1">
      <c r="A1" s="35">
        <v>2</v>
      </c>
      <c r="B1" s="35">
        <f ca="1">IF(COUNT(A:A)&gt;1,MAX(A:A),_xlfn.SHEETS()-2)</f>
        <v>4</v>
      </c>
      <c r="C1" s="156" t="str">
        <f>IF(COUNT(小計!$H$6:$H$29)&lt;1,"内訳を追加するかページを削除してください",2&amp;" / "&amp;COUNT(小計!$H$6:$H$29)+1&amp;" ページ")</f>
        <v>2 / 3 ページ</v>
      </c>
      <c r="D1" s="156"/>
      <c r="E1" s="156"/>
      <c r="F1" s="156"/>
      <c r="G1" s="156"/>
      <c r="H1" s="156"/>
      <c r="I1" s="156"/>
    </row>
    <row r="2" spans="1:10" ht="21.75" customHeight="1">
      <c r="A2" s="157" t="s">
        <v>3</v>
      </c>
      <c r="B2" s="157"/>
      <c r="C2" s="157"/>
      <c r="D2" s="157"/>
      <c r="E2" s="157"/>
      <c r="F2" s="157"/>
      <c r="G2" s="157"/>
      <c r="H2" s="157"/>
      <c r="I2" s="157"/>
    </row>
    <row r="3" spans="1:10" ht="15" customHeight="1">
      <c r="B3" s="20" t="str">
        <f>"工事名称："&amp;表紙!$H$18</f>
        <v>工事名称：サンプル工事</v>
      </c>
    </row>
    <row r="4" spans="1:10" ht="15" customHeight="1">
      <c r="B4" s="20" t="str">
        <f>"見積番号："&amp;表紙!AK3</f>
        <v>見積番号：0000001-01</v>
      </c>
    </row>
    <row r="5" spans="1:10">
      <c r="B5" s="37" t="s">
        <v>46</v>
      </c>
      <c r="C5" s="38" t="s">
        <v>47</v>
      </c>
      <c r="D5" s="38" t="s">
        <v>48</v>
      </c>
      <c r="E5" s="38" t="s">
        <v>49</v>
      </c>
      <c r="F5" s="38" t="s">
        <v>50</v>
      </c>
      <c r="G5" s="38" t="s">
        <v>51</v>
      </c>
      <c r="H5" s="38" t="s">
        <v>52</v>
      </c>
      <c r="I5" s="38" t="s">
        <v>53</v>
      </c>
    </row>
    <row r="6" spans="1:10" ht="20.100000000000001" customHeight="1">
      <c r="B6" s="158" t="str">
        <f>"1." &amp; 小計!C6</f>
        <v>1.電気工事</v>
      </c>
      <c r="C6" s="159"/>
      <c r="D6" s="159"/>
      <c r="E6" s="159"/>
      <c r="F6" s="159"/>
      <c r="G6" s="159"/>
      <c r="H6" s="159"/>
      <c r="I6" s="160"/>
      <c r="J6" s="20" t="s">
        <v>54</v>
      </c>
    </row>
    <row r="7" spans="1:10" ht="20.100000000000001" customHeight="1">
      <c r="B7" s="42">
        <v>1</v>
      </c>
      <c r="C7" s="43" t="s">
        <v>4</v>
      </c>
      <c r="D7" s="41" t="s">
        <v>5</v>
      </c>
      <c r="E7" s="44">
        <v>1</v>
      </c>
      <c r="F7" s="45" t="s">
        <v>2</v>
      </c>
      <c r="G7" s="46">
        <v>1000</v>
      </c>
      <c r="H7" s="46">
        <f t="shared" ref="H7:H29" si="0">IF(AND(E7="",G7=""),"",E7*G7)</f>
        <v>1000</v>
      </c>
      <c r="I7" s="41" t="s">
        <v>6</v>
      </c>
      <c r="J7" s="20" t="s">
        <v>54</v>
      </c>
    </row>
    <row r="8" spans="1:10" ht="20.100000000000001" customHeight="1">
      <c r="B8" s="42">
        <v>2</v>
      </c>
      <c r="C8" s="43" t="s">
        <v>7</v>
      </c>
      <c r="D8" s="41" t="s">
        <v>5</v>
      </c>
      <c r="E8" s="44">
        <v>2</v>
      </c>
      <c r="F8" s="45" t="s">
        <v>2</v>
      </c>
      <c r="G8" s="46">
        <v>1000</v>
      </c>
      <c r="H8" s="46">
        <f t="shared" si="0"/>
        <v>2000</v>
      </c>
      <c r="I8" s="41" t="s">
        <v>6</v>
      </c>
      <c r="J8" s="20" t="s">
        <v>54</v>
      </c>
    </row>
    <row r="9" spans="1:10" ht="20.100000000000001" customHeight="1">
      <c r="B9" s="42">
        <v>3</v>
      </c>
      <c r="C9" s="43" t="s">
        <v>8</v>
      </c>
      <c r="D9" s="41" t="s">
        <v>5</v>
      </c>
      <c r="E9" s="44">
        <v>3</v>
      </c>
      <c r="F9" s="45" t="s">
        <v>2</v>
      </c>
      <c r="G9" s="46">
        <v>2000</v>
      </c>
      <c r="H9" s="46">
        <f t="shared" si="0"/>
        <v>6000</v>
      </c>
      <c r="I9" s="41" t="s">
        <v>6</v>
      </c>
      <c r="J9" s="20" t="s">
        <v>54</v>
      </c>
    </row>
    <row r="10" spans="1:10" ht="20.100000000000001" customHeight="1">
      <c r="B10" s="24"/>
      <c r="C10" s="31"/>
      <c r="D10" s="25"/>
      <c r="E10" s="26"/>
      <c r="F10" s="27"/>
      <c r="G10" s="28"/>
      <c r="H10" s="46" t="str">
        <f>IF(AND(E10="",G10=""),"",E10*G10)</f>
        <v/>
      </c>
      <c r="I10" s="25"/>
      <c r="J10" s="20" t="s">
        <v>54</v>
      </c>
    </row>
    <row r="11" spans="1:10" ht="20.100000000000001" customHeight="1">
      <c r="B11" s="24"/>
      <c r="C11" s="31"/>
      <c r="D11" s="25"/>
      <c r="E11" s="26"/>
      <c r="F11" s="27"/>
      <c r="G11" s="28"/>
      <c r="H11" s="46" t="str">
        <f t="shared" si="0"/>
        <v/>
      </c>
      <c r="I11" s="25"/>
      <c r="J11" s="20" t="s">
        <v>54</v>
      </c>
    </row>
    <row r="12" spans="1:10" ht="20.100000000000001" customHeight="1">
      <c r="B12" s="24"/>
      <c r="C12" s="31"/>
      <c r="D12" s="25"/>
      <c r="E12" s="26"/>
      <c r="F12" s="27"/>
      <c r="G12" s="28"/>
      <c r="H12" s="46" t="str">
        <f t="shared" si="0"/>
        <v/>
      </c>
      <c r="I12" s="25"/>
      <c r="J12" s="20" t="s">
        <v>54</v>
      </c>
    </row>
    <row r="13" spans="1:10" ht="20.100000000000001" customHeight="1">
      <c r="B13" s="24"/>
      <c r="C13" s="31"/>
      <c r="D13" s="25"/>
      <c r="E13" s="26"/>
      <c r="F13" s="27"/>
      <c r="G13" s="28"/>
      <c r="H13" s="46" t="str">
        <f t="shared" si="0"/>
        <v/>
      </c>
      <c r="I13" s="25"/>
      <c r="J13" s="20" t="s">
        <v>54</v>
      </c>
    </row>
    <row r="14" spans="1:10" ht="20.100000000000001" customHeight="1">
      <c r="B14" s="24"/>
      <c r="C14" s="31"/>
      <c r="D14" s="25"/>
      <c r="E14" s="26"/>
      <c r="F14" s="27"/>
      <c r="G14" s="28"/>
      <c r="H14" s="46" t="str">
        <f t="shared" si="0"/>
        <v/>
      </c>
      <c r="I14" s="25"/>
      <c r="J14" s="20" t="s">
        <v>54</v>
      </c>
    </row>
    <row r="15" spans="1:10" ht="20.100000000000001" customHeight="1">
      <c r="B15" s="24"/>
      <c r="C15" s="31"/>
      <c r="D15" s="25"/>
      <c r="E15" s="26"/>
      <c r="F15" s="27"/>
      <c r="G15" s="28"/>
      <c r="H15" s="46" t="str">
        <f t="shared" si="0"/>
        <v/>
      </c>
      <c r="I15" s="25"/>
      <c r="J15" s="20" t="s">
        <v>54</v>
      </c>
    </row>
    <row r="16" spans="1:10" ht="20.100000000000001" customHeight="1">
      <c r="B16" s="24"/>
      <c r="C16" s="31"/>
      <c r="D16" s="25"/>
      <c r="E16" s="26"/>
      <c r="F16" s="27"/>
      <c r="G16" s="28"/>
      <c r="H16" s="46" t="str">
        <f t="shared" si="0"/>
        <v/>
      </c>
      <c r="I16" s="25"/>
      <c r="J16" s="20" t="s">
        <v>54</v>
      </c>
    </row>
    <row r="17" spans="2:10" ht="20.100000000000001" customHeight="1">
      <c r="B17" s="24"/>
      <c r="C17" s="31"/>
      <c r="D17" s="25"/>
      <c r="E17" s="26"/>
      <c r="F17" s="27"/>
      <c r="G17" s="28"/>
      <c r="H17" s="46" t="str">
        <f t="shared" si="0"/>
        <v/>
      </c>
      <c r="I17" s="25"/>
      <c r="J17" s="20" t="s">
        <v>54</v>
      </c>
    </row>
    <row r="18" spans="2:10" ht="20.100000000000001" customHeight="1">
      <c r="B18" s="24"/>
      <c r="C18" s="31"/>
      <c r="D18" s="25"/>
      <c r="E18" s="26"/>
      <c r="F18" s="27"/>
      <c r="G18" s="28"/>
      <c r="H18" s="46" t="str">
        <f t="shared" si="0"/>
        <v/>
      </c>
      <c r="I18" s="25"/>
      <c r="J18" s="20" t="s">
        <v>54</v>
      </c>
    </row>
    <row r="19" spans="2:10" ht="20.100000000000001" customHeight="1">
      <c r="B19" s="24"/>
      <c r="C19" s="31"/>
      <c r="D19" s="25"/>
      <c r="E19" s="26"/>
      <c r="F19" s="27"/>
      <c r="G19" s="28"/>
      <c r="H19" s="46" t="str">
        <f t="shared" si="0"/>
        <v/>
      </c>
      <c r="I19" s="25"/>
      <c r="J19" s="20" t="s">
        <v>54</v>
      </c>
    </row>
    <row r="20" spans="2:10" ht="20.100000000000001" customHeight="1">
      <c r="B20" s="24"/>
      <c r="C20" s="31"/>
      <c r="D20" s="25"/>
      <c r="E20" s="26"/>
      <c r="F20" s="27"/>
      <c r="G20" s="28"/>
      <c r="H20" s="46" t="str">
        <f t="shared" si="0"/>
        <v/>
      </c>
      <c r="I20" s="25"/>
      <c r="J20" s="20" t="s">
        <v>54</v>
      </c>
    </row>
    <row r="21" spans="2:10" ht="20.100000000000001" customHeight="1">
      <c r="B21" s="24"/>
      <c r="C21" s="31"/>
      <c r="D21" s="25"/>
      <c r="E21" s="26"/>
      <c r="F21" s="27"/>
      <c r="G21" s="28"/>
      <c r="H21" s="46" t="str">
        <f t="shared" si="0"/>
        <v/>
      </c>
      <c r="I21" s="25"/>
      <c r="J21" s="20" t="s">
        <v>54</v>
      </c>
    </row>
    <row r="22" spans="2:10" ht="20.100000000000001" customHeight="1">
      <c r="B22" s="24"/>
      <c r="C22" s="31"/>
      <c r="D22" s="25"/>
      <c r="E22" s="26"/>
      <c r="F22" s="27"/>
      <c r="G22" s="28"/>
      <c r="H22" s="46" t="str">
        <f t="shared" si="0"/>
        <v/>
      </c>
      <c r="I22" s="25"/>
      <c r="J22" s="20" t="s">
        <v>54</v>
      </c>
    </row>
    <row r="23" spans="2:10" ht="20.100000000000001" customHeight="1">
      <c r="B23" s="24"/>
      <c r="C23" s="31"/>
      <c r="D23" s="25"/>
      <c r="E23" s="26"/>
      <c r="F23" s="27"/>
      <c r="G23" s="28"/>
      <c r="H23" s="46" t="str">
        <f t="shared" si="0"/>
        <v/>
      </c>
      <c r="I23" s="25"/>
      <c r="J23" s="20" t="s">
        <v>54</v>
      </c>
    </row>
    <row r="24" spans="2:10" ht="20.100000000000001" customHeight="1">
      <c r="B24" s="24"/>
      <c r="C24" s="31"/>
      <c r="D24" s="25"/>
      <c r="E24" s="26"/>
      <c r="F24" s="27"/>
      <c r="G24" s="28"/>
      <c r="H24" s="46" t="str">
        <f t="shared" si="0"/>
        <v/>
      </c>
      <c r="I24" s="25"/>
      <c r="J24" s="20" t="s">
        <v>54</v>
      </c>
    </row>
    <row r="25" spans="2:10" ht="20.100000000000001" customHeight="1">
      <c r="B25" s="24"/>
      <c r="C25" s="31"/>
      <c r="D25" s="25"/>
      <c r="E25" s="26"/>
      <c r="F25" s="27"/>
      <c r="G25" s="28"/>
      <c r="H25" s="46" t="str">
        <f t="shared" si="0"/>
        <v/>
      </c>
      <c r="I25" s="25"/>
      <c r="J25" s="20" t="s">
        <v>54</v>
      </c>
    </row>
    <row r="26" spans="2:10" ht="20.100000000000001" customHeight="1">
      <c r="B26" s="24"/>
      <c r="C26" s="31"/>
      <c r="D26" s="25"/>
      <c r="E26" s="26"/>
      <c r="F26" s="27"/>
      <c r="G26" s="28"/>
      <c r="H26" s="46" t="str">
        <f t="shared" si="0"/>
        <v/>
      </c>
      <c r="I26" s="25"/>
      <c r="J26" s="20" t="s">
        <v>54</v>
      </c>
    </row>
    <row r="27" spans="2:10" ht="20.100000000000001" customHeight="1">
      <c r="B27" s="24"/>
      <c r="C27" s="31"/>
      <c r="D27" s="25"/>
      <c r="E27" s="26"/>
      <c r="F27" s="27"/>
      <c r="G27" s="28"/>
      <c r="H27" s="46" t="str">
        <f t="shared" si="0"/>
        <v/>
      </c>
      <c r="I27" s="25"/>
      <c r="J27" s="20" t="s">
        <v>54</v>
      </c>
    </row>
    <row r="28" spans="2:10" ht="20.100000000000001" customHeight="1">
      <c r="B28" s="24"/>
      <c r="C28" s="31"/>
      <c r="D28" s="25"/>
      <c r="E28" s="26"/>
      <c r="F28" s="27"/>
      <c r="G28" s="28"/>
      <c r="H28" s="46" t="str">
        <f t="shared" si="0"/>
        <v/>
      </c>
      <c r="I28" s="25"/>
      <c r="J28" s="20" t="s">
        <v>54</v>
      </c>
    </row>
    <row r="29" spans="2:10" ht="20.100000000000001" customHeight="1">
      <c r="B29" s="24"/>
      <c r="C29" s="31"/>
      <c r="D29" s="25"/>
      <c r="E29" s="26"/>
      <c r="F29" s="27"/>
      <c r="G29" s="28"/>
      <c r="H29" s="46" t="str">
        <f t="shared" si="0"/>
        <v/>
      </c>
      <c r="I29" s="25"/>
      <c r="J29" s="20" t="s">
        <v>54</v>
      </c>
    </row>
    <row r="30" spans="2:10" ht="20.100000000000001" customHeight="1">
      <c r="B30" s="24"/>
      <c r="C30" s="31" t="s">
        <v>9</v>
      </c>
      <c r="D30" s="25"/>
      <c r="E30" s="26"/>
      <c r="F30" s="27"/>
      <c r="G30" s="28"/>
      <c r="H30" s="28">
        <f>IF(COUNT(H7:H29)&gt;0,SUM(H7:H29),"")</f>
        <v>9000</v>
      </c>
      <c r="I30" s="25"/>
      <c r="J30" s="20" t="s">
        <v>54</v>
      </c>
    </row>
  </sheetData>
  <mergeCells count="3">
    <mergeCell ref="C1:I1"/>
    <mergeCell ref="A2:I2"/>
    <mergeCell ref="B6:I6"/>
  </mergeCells>
  <phoneticPr fontId="1"/>
  <printOptions horizontalCentered="1"/>
  <pageMargins left="0.23622047244094491" right="0.23622047244094491" top="0" bottom="0.31496062992125984" header="0" footer="0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8618-0EA4-43D7-842D-595B1109F01D}">
  <sheetPr>
    <pageSetUpPr fitToPage="1"/>
  </sheetPr>
  <dimension ref="A1:J30"/>
  <sheetViews>
    <sheetView tabSelected="1" view="pageBreakPreview" zoomScaleNormal="100" zoomScaleSheetLayoutView="100" workbookViewId="0">
      <selection activeCell="B1" sqref="B1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8" style="20" customWidth="1"/>
    <col min="4" max="4" width="27" style="20" customWidth="1"/>
    <col min="5" max="5" width="8.625" style="20" customWidth="1"/>
    <col min="6" max="6" width="9.375" style="20" customWidth="1"/>
    <col min="7" max="8" width="12.5" style="20" customWidth="1"/>
    <col min="9" max="9" width="24.625" style="20" customWidth="1"/>
    <col min="10" max="10" width="1.5" style="20" customWidth="1"/>
    <col min="11" max="16384" width="3.125" style="20"/>
  </cols>
  <sheetData>
    <row r="1" spans="1:10" ht="56.25" customHeight="1">
      <c r="A1" s="35">
        <v>2</v>
      </c>
      <c r="B1" s="35">
        <f ca="1">IF(COUNT(A:A)&gt;1,MAX(A:A),_xlfn.SHEETS()-2)</f>
        <v>4</v>
      </c>
      <c r="C1" s="156" t="str">
        <f>IF(COUNT(小計!$H$6:$H$29)&lt;2,"内訳を追加するかページを削除してください",3&amp;" / "&amp;COUNT(小計!$H$6:$H$29)+1&amp;" ページ")</f>
        <v>3 / 3 ページ</v>
      </c>
      <c r="D1" s="156"/>
      <c r="E1" s="156"/>
      <c r="F1" s="156"/>
      <c r="G1" s="156"/>
      <c r="H1" s="156"/>
      <c r="I1" s="156"/>
    </row>
    <row r="2" spans="1:10" ht="21.75" customHeight="1">
      <c r="A2" s="157" t="s">
        <v>3</v>
      </c>
      <c r="B2" s="157"/>
      <c r="C2" s="157"/>
      <c r="D2" s="157"/>
      <c r="E2" s="157"/>
      <c r="F2" s="157"/>
      <c r="G2" s="157"/>
      <c r="H2" s="157"/>
      <c r="I2" s="157"/>
    </row>
    <row r="3" spans="1:10" ht="15" customHeight="1">
      <c r="B3" s="20" t="str">
        <f>"工事名称："&amp;表紙!$H$18</f>
        <v>工事名称：サンプル工事</v>
      </c>
    </row>
    <row r="4" spans="1:10" ht="15" customHeight="1">
      <c r="B4" s="20" t="str">
        <f>"見積番号："&amp;表紙!AK3</f>
        <v>見積番号：0000001-01</v>
      </c>
    </row>
    <row r="5" spans="1:10">
      <c r="B5" s="37" t="s">
        <v>46</v>
      </c>
      <c r="C5" s="38" t="s">
        <v>47</v>
      </c>
      <c r="D5" s="38" t="s">
        <v>48</v>
      </c>
      <c r="E5" s="38" t="s">
        <v>49</v>
      </c>
      <c r="F5" s="38" t="s">
        <v>50</v>
      </c>
      <c r="G5" s="38" t="s">
        <v>51</v>
      </c>
      <c r="H5" s="38" t="s">
        <v>52</v>
      </c>
      <c r="I5" s="38" t="s">
        <v>53</v>
      </c>
    </row>
    <row r="6" spans="1:10" ht="20.100000000000001" customHeight="1">
      <c r="B6" s="158" t="str">
        <f>"2." &amp; 小計!C7</f>
        <v>2.基礎工事</v>
      </c>
      <c r="C6" s="159"/>
      <c r="D6" s="159"/>
      <c r="E6" s="159"/>
      <c r="F6" s="159"/>
      <c r="G6" s="159"/>
      <c r="H6" s="159"/>
      <c r="I6" s="160"/>
      <c r="J6" s="20" t="s">
        <v>54</v>
      </c>
    </row>
    <row r="7" spans="1:10" ht="20.100000000000001" customHeight="1">
      <c r="B7" s="42">
        <v>1</v>
      </c>
      <c r="C7" s="43" t="s">
        <v>4</v>
      </c>
      <c r="D7" s="41" t="s">
        <v>5</v>
      </c>
      <c r="E7" s="44">
        <v>1</v>
      </c>
      <c r="F7" s="45" t="s">
        <v>2</v>
      </c>
      <c r="G7" s="46">
        <v>500</v>
      </c>
      <c r="H7" s="46">
        <f>IF(AND(E7="",G7=""),"",E7*G7)</f>
        <v>500</v>
      </c>
      <c r="I7" s="41" t="s">
        <v>6</v>
      </c>
      <c r="J7" s="20" t="s">
        <v>54</v>
      </c>
    </row>
    <row r="8" spans="1:10" ht="20.100000000000001" customHeight="1">
      <c r="B8" s="42">
        <v>2</v>
      </c>
      <c r="C8" s="43" t="s">
        <v>7</v>
      </c>
      <c r="D8" s="41" t="s">
        <v>5</v>
      </c>
      <c r="E8" s="44">
        <v>2</v>
      </c>
      <c r="F8" s="45" t="s">
        <v>2</v>
      </c>
      <c r="G8" s="46">
        <v>500</v>
      </c>
      <c r="H8" s="46">
        <f t="shared" ref="H8:H29" si="0">IF(AND(E8="",G8=""),"",E8*G8)</f>
        <v>1000</v>
      </c>
      <c r="I8" s="41" t="s">
        <v>6</v>
      </c>
      <c r="J8" s="20" t="s">
        <v>54</v>
      </c>
    </row>
    <row r="9" spans="1:10" ht="20.100000000000001" customHeight="1">
      <c r="B9" s="42">
        <v>3</v>
      </c>
      <c r="C9" s="43" t="s">
        <v>8</v>
      </c>
      <c r="D9" s="41" t="s">
        <v>5</v>
      </c>
      <c r="E9" s="44">
        <v>3</v>
      </c>
      <c r="F9" s="45" t="s">
        <v>2</v>
      </c>
      <c r="G9" s="46">
        <v>500</v>
      </c>
      <c r="H9" s="46">
        <f t="shared" si="0"/>
        <v>1500</v>
      </c>
      <c r="I9" s="41" t="s">
        <v>6</v>
      </c>
      <c r="J9" s="20" t="s">
        <v>54</v>
      </c>
    </row>
    <row r="10" spans="1:10" ht="20.100000000000001" customHeight="1">
      <c r="B10" s="24"/>
      <c r="C10" s="31"/>
      <c r="D10" s="25"/>
      <c r="E10" s="26"/>
      <c r="F10" s="27"/>
      <c r="G10" s="28"/>
      <c r="H10" s="46" t="str">
        <f>IF(AND(E10="",G10=""),"",E10*G10)</f>
        <v/>
      </c>
      <c r="I10" s="25"/>
      <c r="J10" s="20" t="s">
        <v>54</v>
      </c>
    </row>
    <row r="11" spans="1:10" ht="20.100000000000001" customHeight="1">
      <c r="B11" s="24"/>
      <c r="C11" s="31"/>
      <c r="D11" s="25"/>
      <c r="E11" s="26"/>
      <c r="F11" s="27"/>
      <c r="G11" s="28"/>
      <c r="H11" s="46" t="str">
        <f t="shared" si="0"/>
        <v/>
      </c>
      <c r="I11" s="25"/>
      <c r="J11" s="20" t="s">
        <v>54</v>
      </c>
    </row>
    <row r="12" spans="1:10" ht="20.100000000000001" customHeight="1">
      <c r="B12" s="24"/>
      <c r="C12" s="31"/>
      <c r="D12" s="25"/>
      <c r="E12" s="26"/>
      <c r="F12" s="27"/>
      <c r="G12" s="28"/>
      <c r="H12" s="46" t="str">
        <f t="shared" si="0"/>
        <v/>
      </c>
      <c r="I12" s="25"/>
      <c r="J12" s="20" t="s">
        <v>54</v>
      </c>
    </row>
    <row r="13" spans="1:10" ht="20.100000000000001" customHeight="1">
      <c r="B13" s="24"/>
      <c r="C13" s="31"/>
      <c r="D13" s="25"/>
      <c r="E13" s="26"/>
      <c r="F13" s="27"/>
      <c r="G13" s="28"/>
      <c r="H13" s="46" t="str">
        <f t="shared" si="0"/>
        <v/>
      </c>
      <c r="I13" s="25"/>
      <c r="J13" s="20" t="s">
        <v>54</v>
      </c>
    </row>
    <row r="14" spans="1:10" ht="20.100000000000001" customHeight="1">
      <c r="B14" s="24"/>
      <c r="C14" s="31"/>
      <c r="D14" s="25"/>
      <c r="E14" s="26"/>
      <c r="F14" s="27"/>
      <c r="G14" s="28"/>
      <c r="H14" s="46" t="str">
        <f t="shared" si="0"/>
        <v/>
      </c>
      <c r="I14" s="25"/>
      <c r="J14" s="20" t="s">
        <v>54</v>
      </c>
    </row>
    <row r="15" spans="1:10" ht="20.100000000000001" customHeight="1">
      <c r="B15" s="24"/>
      <c r="C15" s="31"/>
      <c r="D15" s="25"/>
      <c r="E15" s="26"/>
      <c r="F15" s="27"/>
      <c r="G15" s="28"/>
      <c r="H15" s="46" t="str">
        <f t="shared" si="0"/>
        <v/>
      </c>
      <c r="I15" s="25"/>
      <c r="J15" s="20" t="s">
        <v>54</v>
      </c>
    </row>
    <row r="16" spans="1:10" ht="20.100000000000001" customHeight="1">
      <c r="B16" s="24"/>
      <c r="C16" s="31"/>
      <c r="D16" s="25"/>
      <c r="E16" s="26"/>
      <c r="F16" s="27"/>
      <c r="G16" s="28"/>
      <c r="H16" s="46" t="str">
        <f t="shared" si="0"/>
        <v/>
      </c>
      <c r="I16" s="25"/>
      <c r="J16" s="20" t="s">
        <v>54</v>
      </c>
    </row>
    <row r="17" spans="2:10" ht="20.100000000000001" customHeight="1">
      <c r="B17" s="24"/>
      <c r="C17" s="31"/>
      <c r="D17" s="25"/>
      <c r="E17" s="26"/>
      <c r="F17" s="27"/>
      <c r="G17" s="28"/>
      <c r="H17" s="46" t="str">
        <f t="shared" si="0"/>
        <v/>
      </c>
      <c r="I17" s="25"/>
      <c r="J17" s="20" t="s">
        <v>54</v>
      </c>
    </row>
    <row r="18" spans="2:10" ht="20.100000000000001" customHeight="1">
      <c r="B18" s="24"/>
      <c r="C18" s="31"/>
      <c r="D18" s="25"/>
      <c r="E18" s="26"/>
      <c r="F18" s="27"/>
      <c r="G18" s="28"/>
      <c r="H18" s="46" t="str">
        <f t="shared" si="0"/>
        <v/>
      </c>
      <c r="I18" s="25"/>
      <c r="J18" s="20" t="s">
        <v>54</v>
      </c>
    </row>
    <row r="19" spans="2:10" ht="20.100000000000001" customHeight="1">
      <c r="B19" s="24"/>
      <c r="C19" s="31"/>
      <c r="D19" s="25"/>
      <c r="E19" s="26"/>
      <c r="F19" s="27"/>
      <c r="G19" s="28"/>
      <c r="H19" s="46" t="str">
        <f t="shared" si="0"/>
        <v/>
      </c>
      <c r="I19" s="25"/>
      <c r="J19" s="20" t="s">
        <v>54</v>
      </c>
    </row>
    <row r="20" spans="2:10" ht="20.100000000000001" customHeight="1">
      <c r="B20" s="24"/>
      <c r="C20" s="31"/>
      <c r="D20" s="25"/>
      <c r="E20" s="26"/>
      <c r="F20" s="27"/>
      <c r="G20" s="28"/>
      <c r="H20" s="46" t="str">
        <f t="shared" si="0"/>
        <v/>
      </c>
      <c r="I20" s="25"/>
      <c r="J20" s="20" t="s">
        <v>54</v>
      </c>
    </row>
    <row r="21" spans="2:10" ht="20.100000000000001" customHeight="1">
      <c r="B21" s="24"/>
      <c r="C21" s="31"/>
      <c r="D21" s="25"/>
      <c r="E21" s="26"/>
      <c r="F21" s="27"/>
      <c r="G21" s="28"/>
      <c r="H21" s="46" t="str">
        <f t="shared" si="0"/>
        <v/>
      </c>
      <c r="I21" s="25"/>
      <c r="J21" s="20" t="s">
        <v>54</v>
      </c>
    </row>
    <row r="22" spans="2:10" ht="20.100000000000001" customHeight="1">
      <c r="B22" s="24"/>
      <c r="C22" s="31"/>
      <c r="D22" s="25"/>
      <c r="E22" s="26"/>
      <c r="F22" s="27"/>
      <c r="G22" s="28"/>
      <c r="H22" s="46" t="str">
        <f t="shared" si="0"/>
        <v/>
      </c>
      <c r="I22" s="25"/>
      <c r="J22" s="20" t="s">
        <v>54</v>
      </c>
    </row>
    <row r="23" spans="2:10" ht="20.100000000000001" customHeight="1">
      <c r="B23" s="24"/>
      <c r="C23" s="31"/>
      <c r="D23" s="25"/>
      <c r="E23" s="26"/>
      <c r="F23" s="27"/>
      <c r="G23" s="28"/>
      <c r="H23" s="46" t="str">
        <f t="shared" si="0"/>
        <v/>
      </c>
      <c r="I23" s="25"/>
      <c r="J23" s="20" t="s">
        <v>54</v>
      </c>
    </row>
    <row r="24" spans="2:10" ht="20.100000000000001" customHeight="1">
      <c r="B24" s="24"/>
      <c r="C24" s="31"/>
      <c r="D24" s="25"/>
      <c r="E24" s="26"/>
      <c r="F24" s="27"/>
      <c r="G24" s="28"/>
      <c r="H24" s="46" t="str">
        <f t="shared" si="0"/>
        <v/>
      </c>
      <c r="I24" s="25"/>
      <c r="J24" s="20" t="s">
        <v>54</v>
      </c>
    </row>
    <row r="25" spans="2:10" ht="20.100000000000001" customHeight="1">
      <c r="B25" s="24"/>
      <c r="C25" s="31"/>
      <c r="D25" s="25"/>
      <c r="E25" s="26"/>
      <c r="F25" s="27"/>
      <c r="G25" s="28"/>
      <c r="H25" s="46" t="str">
        <f t="shared" si="0"/>
        <v/>
      </c>
      <c r="I25" s="25"/>
      <c r="J25" s="20" t="s">
        <v>54</v>
      </c>
    </row>
    <row r="26" spans="2:10" ht="20.100000000000001" customHeight="1">
      <c r="B26" s="24"/>
      <c r="C26" s="31"/>
      <c r="D26" s="25"/>
      <c r="E26" s="26"/>
      <c r="F26" s="27"/>
      <c r="G26" s="28"/>
      <c r="H26" s="46" t="str">
        <f t="shared" si="0"/>
        <v/>
      </c>
      <c r="I26" s="25"/>
      <c r="J26" s="20" t="s">
        <v>54</v>
      </c>
    </row>
    <row r="27" spans="2:10" ht="20.100000000000001" customHeight="1">
      <c r="B27" s="24"/>
      <c r="C27" s="31"/>
      <c r="D27" s="25"/>
      <c r="E27" s="26"/>
      <c r="F27" s="27"/>
      <c r="G27" s="28"/>
      <c r="H27" s="46" t="str">
        <f t="shared" si="0"/>
        <v/>
      </c>
      <c r="I27" s="25"/>
      <c r="J27" s="20" t="s">
        <v>54</v>
      </c>
    </row>
    <row r="28" spans="2:10" ht="20.100000000000001" customHeight="1">
      <c r="B28" s="24"/>
      <c r="C28" s="31"/>
      <c r="D28" s="25"/>
      <c r="E28" s="26"/>
      <c r="F28" s="27"/>
      <c r="G28" s="28"/>
      <c r="H28" s="46" t="str">
        <f t="shared" si="0"/>
        <v/>
      </c>
      <c r="I28" s="25"/>
      <c r="J28" s="20" t="s">
        <v>54</v>
      </c>
    </row>
    <row r="29" spans="2:10" ht="20.100000000000001" customHeight="1">
      <c r="B29" s="24"/>
      <c r="C29" s="31"/>
      <c r="D29" s="25"/>
      <c r="E29" s="26"/>
      <c r="F29" s="27"/>
      <c r="G29" s="28"/>
      <c r="H29" s="46" t="str">
        <f t="shared" si="0"/>
        <v/>
      </c>
      <c r="I29" s="25"/>
      <c r="J29" s="20" t="s">
        <v>54</v>
      </c>
    </row>
    <row r="30" spans="2:10" ht="20.100000000000001" customHeight="1">
      <c r="B30" s="24"/>
      <c r="C30" s="31" t="s">
        <v>9</v>
      </c>
      <c r="D30" s="25"/>
      <c r="E30" s="26"/>
      <c r="F30" s="27"/>
      <c r="G30" s="28"/>
      <c r="H30" s="28">
        <f>IF(COUNT(H7:H29)&gt;0,SUM(H7:H29),"")</f>
        <v>3000</v>
      </c>
      <c r="I30" s="25"/>
      <c r="J30" s="20" t="s">
        <v>54</v>
      </c>
    </row>
  </sheetData>
  <mergeCells count="3">
    <mergeCell ref="C1:I1"/>
    <mergeCell ref="A2:I2"/>
    <mergeCell ref="B6:I6"/>
  </mergeCells>
  <phoneticPr fontId="1"/>
  <pageMargins left="0.23622047244094488" right="0.23622047244094488" top="0" bottom="0.31496062992125984" header="0" footer="0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0D71-01FE-4B71-A81B-C48C381EDD5C}">
  <sheetPr>
    <pageSetUpPr fitToPage="1"/>
  </sheetPr>
  <dimension ref="A1:J30"/>
  <sheetViews>
    <sheetView tabSelected="1" view="pageBreakPreview" zoomScaleNormal="100" zoomScaleSheetLayoutView="100" workbookViewId="0">
      <selection activeCell="B1" sqref="B1"/>
    </sheetView>
  </sheetViews>
  <sheetFormatPr defaultColWidth="3.125" defaultRowHeight="13.5"/>
  <cols>
    <col min="1" max="1" width="1.5" style="20" customWidth="1"/>
    <col min="2" max="2" width="6.125" style="20" customWidth="1"/>
    <col min="3" max="3" width="28" style="20" customWidth="1"/>
    <col min="4" max="4" width="27" style="20" customWidth="1"/>
    <col min="5" max="5" width="8.625" style="20" customWidth="1"/>
    <col min="6" max="6" width="9.375" style="20" customWidth="1"/>
    <col min="7" max="8" width="12.5" style="20" customWidth="1"/>
    <col min="9" max="9" width="24.625" style="20" customWidth="1"/>
    <col min="10" max="10" width="1.5" style="20" customWidth="1"/>
    <col min="11" max="16384" width="3.125" style="20"/>
  </cols>
  <sheetData>
    <row r="1" spans="1:10" ht="56.25" customHeight="1">
      <c r="A1" s="35">
        <v>2</v>
      </c>
      <c r="B1" s="35">
        <f ca="1">IF(COUNT(A:A)&gt;1,MAX(A:A),_xlfn.SHEETS()-2)</f>
        <v>4</v>
      </c>
      <c r="C1" s="156" t="str">
        <f>IF(COUNT(小計!$H$6:$H$29)&lt;3,"内訳を追加するかシートを削除してください",4&amp;" / "&amp;COUNT(小計!$H$6:$H$29)+1&amp;" ページ")</f>
        <v>内訳を追加するかシートを削除してください</v>
      </c>
      <c r="D1" s="156"/>
      <c r="E1" s="156"/>
      <c r="F1" s="156"/>
      <c r="G1" s="156"/>
      <c r="H1" s="156"/>
      <c r="I1" s="156"/>
    </row>
    <row r="2" spans="1:10" ht="21.75" customHeight="1">
      <c r="A2" s="157" t="s">
        <v>3</v>
      </c>
      <c r="B2" s="157"/>
      <c r="C2" s="157"/>
      <c r="D2" s="157"/>
      <c r="E2" s="157"/>
      <c r="F2" s="157"/>
      <c r="G2" s="157"/>
      <c r="H2" s="157"/>
      <c r="I2" s="157"/>
    </row>
    <row r="3" spans="1:10" ht="15" customHeight="1">
      <c r="B3" s="20" t="str">
        <f>"工事名称："&amp;表紙!$H$18</f>
        <v>工事名称：サンプル工事</v>
      </c>
    </row>
    <row r="4" spans="1:10" ht="15" customHeight="1">
      <c r="B4" s="20" t="str">
        <f>"見積番号："&amp;表紙!AK3</f>
        <v>見積番号：0000001-01</v>
      </c>
    </row>
    <row r="5" spans="1:10">
      <c r="B5" s="37" t="s">
        <v>46</v>
      </c>
      <c r="C5" s="38" t="s">
        <v>47</v>
      </c>
      <c r="D5" s="38" t="s">
        <v>48</v>
      </c>
      <c r="E5" s="38" t="s">
        <v>49</v>
      </c>
      <c r="F5" s="38" t="s">
        <v>50</v>
      </c>
      <c r="G5" s="38" t="s">
        <v>51</v>
      </c>
      <c r="H5" s="38" t="s">
        <v>52</v>
      </c>
      <c r="I5" s="38" t="s">
        <v>53</v>
      </c>
    </row>
    <row r="6" spans="1:10" ht="20.100000000000001" customHeight="1">
      <c r="B6" s="158" t="str">
        <f>"3." &amp; 小計!C8</f>
        <v>3.</v>
      </c>
      <c r="C6" s="159"/>
      <c r="D6" s="159"/>
      <c r="E6" s="159"/>
      <c r="F6" s="159"/>
      <c r="G6" s="159"/>
      <c r="H6" s="159"/>
      <c r="I6" s="160"/>
      <c r="J6" s="20" t="s">
        <v>54</v>
      </c>
    </row>
    <row r="7" spans="1:10" ht="20.100000000000001" customHeight="1">
      <c r="B7" s="42"/>
      <c r="C7" s="43"/>
      <c r="D7" s="41"/>
      <c r="E7" s="44"/>
      <c r="F7" s="45"/>
      <c r="G7" s="46"/>
      <c r="H7" s="46"/>
      <c r="I7" s="41"/>
      <c r="J7" s="20" t="s">
        <v>54</v>
      </c>
    </row>
    <row r="8" spans="1:10" ht="20.100000000000001" customHeight="1">
      <c r="B8" s="42"/>
      <c r="C8" s="43"/>
      <c r="D8" s="41"/>
      <c r="E8" s="44"/>
      <c r="F8" s="45"/>
      <c r="G8" s="46"/>
      <c r="H8" s="46"/>
      <c r="I8" s="41"/>
      <c r="J8" s="20" t="s">
        <v>54</v>
      </c>
    </row>
    <row r="9" spans="1:10" ht="20.100000000000001" customHeight="1">
      <c r="B9" s="42"/>
      <c r="C9" s="43"/>
      <c r="D9" s="41"/>
      <c r="E9" s="44"/>
      <c r="F9" s="45"/>
      <c r="G9" s="46"/>
      <c r="H9" s="46"/>
      <c r="I9" s="41"/>
      <c r="J9" s="20" t="s">
        <v>54</v>
      </c>
    </row>
    <row r="10" spans="1:10" ht="20.100000000000001" customHeight="1">
      <c r="B10" s="24"/>
      <c r="C10" s="31"/>
      <c r="D10" s="25"/>
      <c r="E10" s="26"/>
      <c r="F10" s="27"/>
      <c r="G10" s="28"/>
      <c r="H10" s="46" t="str">
        <f>IF(AND(E10="",G10=""),"",E10*G10)</f>
        <v/>
      </c>
      <c r="I10" s="25"/>
      <c r="J10" s="20" t="s">
        <v>54</v>
      </c>
    </row>
    <row r="11" spans="1:10" ht="20.100000000000001" customHeight="1">
      <c r="B11" s="24"/>
      <c r="C11" s="31"/>
      <c r="D11" s="25"/>
      <c r="E11" s="26"/>
      <c r="F11" s="27"/>
      <c r="G11" s="28"/>
      <c r="H11" s="46" t="str">
        <f t="shared" ref="H11:H29" si="0">IF(AND(E11="",G11=""),"",E11*G11)</f>
        <v/>
      </c>
      <c r="I11" s="25"/>
      <c r="J11" s="20" t="s">
        <v>54</v>
      </c>
    </row>
    <row r="12" spans="1:10" ht="20.100000000000001" customHeight="1">
      <c r="B12" s="24"/>
      <c r="C12" s="31"/>
      <c r="D12" s="25"/>
      <c r="E12" s="26"/>
      <c r="F12" s="27"/>
      <c r="G12" s="28"/>
      <c r="H12" s="46" t="str">
        <f t="shared" si="0"/>
        <v/>
      </c>
      <c r="I12" s="25"/>
      <c r="J12" s="20" t="s">
        <v>54</v>
      </c>
    </row>
    <row r="13" spans="1:10" ht="20.100000000000001" customHeight="1">
      <c r="B13" s="24"/>
      <c r="C13" s="31"/>
      <c r="D13" s="25"/>
      <c r="E13" s="26"/>
      <c r="F13" s="27"/>
      <c r="G13" s="28"/>
      <c r="H13" s="46" t="str">
        <f t="shared" si="0"/>
        <v/>
      </c>
      <c r="I13" s="25"/>
      <c r="J13" s="20" t="s">
        <v>54</v>
      </c>
    </row>
    <row r="14" spans="1:10" ht="20.100000000000001" customHeight="1">
      <c r="B14" s="24"/>
      <c r="C14" s="31"/>
      <c r="D14" s="25"/>
      <c r="E14" s="26"/>
      <c r="F14" s="27"/>
      <c r="G14" s="28"/>
      <c r="H14" s="46" t="str">
        <f t="shared" si="0"/>
        <v/>
      </c>
      <c r="I14" s="25"/>
      <c r="J14" s="20" t="s">
        <v>54</v>
      </c>
    </row>
    <row r="15" spans="1:10" ht="20.100000000000001" customHeight="1">
      <c r="B15" s="24"/>
      <c r="C15" s="31"/>
      <c r="D15" s="25"/>
      <c r="E15" s="26"/>
      <c r="F15" s="27"/>
      <c r="G15" s="28"/>
      <c r="H15" s="46" t="str">
        <f t="shared" si="0"/>
        <v/>
      </c>
      <c r="I15" s="25"/>
      <c r="J15" s="20" t="s">
        <v>54</v>
      </c>
    </row>
    <row r="16" spans="1:10" ht="20.100000000000001" customHeight="1">
      <c r="B16" s="24"/>
      <c r="C16" s="31"/>
      <c r="D16" s="25"/>
      <c r="E16" s="26"/>
      <c r="F16" s="27"/>
      <c r="G16" s="28"/>
      <c r="H16" s="46" t="str">
        <f t="shared" si="0"/>
        <v/>
      </c>
      <c r="I16" s="25"/>
      <c r="J16" s="20" t="s">
        <v>54</v>
      </c>
    </row>
    <row r="17" spans="2:10" ht="20.100000000000001" customHeight="1">
      <c r="B17" s="24"/>
      <c r="C17" s="31"/>
      <c r="D17" s="25"/>
      <c r="E17" s="26"/>
      <c r="F17" s="27"/>
      <c r="G17" s="28"/>
      <c r="H17" s="46" t="str">
        <f t="shared" si="0"/>
        <v/>
      </c>
      <c r="I17" s="25"/>
      <c r="J17" s="20" t="s">
        <v>54</v>
      </c>
    </row>
    <row r="18" spans="2:10" ht="20.100000000000001" customHeight="1">
      <c r="B18" s="24"/>
      <c r="C18" s="31"/>
      <c r="D18" s="25"/>
      <c r="E18" s="26"/>
      <c r="F18" s="27"/>
      <c r="G18" s="28"/>
      <c r="H18" s="46" t="str">
        <f t="shared" si="0"/>
        <v/>
      </c>
      <c r="I18" s="25"/>
      <c r="J18" s="20" t="s">
        <v>54</v>
      </c>
    </row>
    <row r="19" spans="2:10" ht="20.100000000000001" customHeight="1">
      <c r="B19" s="24"/>
      <c r="C19" s="31"/>
      <c r="D19" s="25"/>
      <c r="E19" s="26"/>
      <c r="F19" s="27"/>
      <c r="G19" s="28"/>
      <c r="H19" s="46" t="str">
        <f t="shared" si="0"/>
        <v/>
      </c>
      <c r="I19" s="25"/>
      <c r="J19" s="20" t="s">
        <v>54</v>
      </c>
    </row>
    <row r="20" spans="2:10" ht="20.100000000000001" customHeight="1">
      <c r="B20" s="24"/>
      <c r="C20" s="31"/>
      <c r="D20" s="25"/>
      <c r="E20" s="26"/>
      <c r="F20" s="27"/>
      <c r="G20" s="28"/>
      <c r="H20" s="46" t="str">
        <f t="shared" si="0"/>
        <v/>
      </c>
      <c r="I20" s="25"/>
      <c r="J20" s="20" t="s">
        <v>54</v>
      </c>
    </row>
    <row r="21" spans="2:10" ht="20.100000000000001" customHeight="1">
      <c r="B21" s="24"/>
      <c r="C21" s="31"/>
      <c r="D21" s="25"/>
      <c r="E21" s="26"/>
      <c r="F21" s="27"/>
      <c r="G21" s="28"/>
      <c r="H21" s="46" t="str">
        <f t="shared" si="0"/>
        <v/>
      </c>
      <c r="I21" s="25"/>
      <c r="J21" s="20" t="s">
        <v>54</v>
      </c>
    </row>
    <row r="22" spans="2:10" ht="20.100000000000001" customHeight="1">
      <c r="B22" s="24"/>
      <c r="C22" s="31"/>
      <c r="D22" s="25"/>
      <c r="E22" s="26"/>
      <c r="F22" s="27"/>
      <c r="G22" s="28"/>
      <c r="H22" s="46" t="str">
        <f t="shared" si="0"/>
        <v/>
      </c>
      <c r="I22" s="25"/>
      <c r="J22" s="20" t="s">
        <v>54</v>
      </c>
    </row>
    <row r="23" spans="2:10" ht="20.100000000000001" customHeight="1">
      <c r="B23" s="24"/>
      <c r="C23" s="31"/>
      <c r="D23" s="25"/>
      <c r="E23" s="26"/>
      <c r="F23" s="27"/>
      <c r="G23" s="28"/>
      <c r="H23" s="46" t="str">
        <f t="shared" si="0"/>
        <v/>
      </c>
      <c r="I23" s="25"/>
      <c r="J23" s="20" t="s">
        <v>54</v>
      </c>
    </row>
    <row r="24" spans="2:10" ht="20.100000000000001" customHeight="1">
      <c r="B24" s="24"/>
      <c r="C24" s="31"/>
      <c r="D24" s="25"/>
      <c r="E24" s="26"/>
      <c r="F24" s="27"/>
      <c r="G24" s="28"/>
      <c r="H24" s="46" t="str">
        <f t="shared" si="0"/>
        <v/>
      </c>
      <c r="I24" s="25"/>
      <c r="J24" s="20" t="s">
        <v>54</v>
      </c>
    </row>
    <row r="25" spans="2:10" ht="20.100000000000001" customHeight="1">
      <c r="B25" s="24"/>
      <c r="C25" s="31"/>
      <c r="D25" s="25"/>
      <c r="E25" s="26"/>
      <c r="F25" s="27"/>
      <c r="G25" s="28"/>
      <c r="H25" s="46" t="str">
        <f t="shared" si="0"/>
        <v/>
      </c>
      <c r="I25" s="25"/>
      <c r="J25" s="20" t="s">
        <v>54</v>
      </c>
    </row>
    <row r="26" spans="2:10" ht="20.100000000000001" customHeight="1">
      <c r="B26" s="24"/>
      <c r="C26" s="31"/>
      <c r="D26" s="25"/>
      <c r="E26" s="26"/>
      <c r="F26" s="27"/>
      <c r="G26" s="28"/>
      <c r="H26" s="46" t="str">
        <f t="shared" si="0"/>
        <v/>
      </c>
      <c r="I26" s="25"/>
      <c r="J26" s="20" t="s">
        <v>54</v>
      </c>
    </row>
    <row r="27" spans="2:10" ht="20.100000000000001" customHeight="1">
      <c r="B27" s="24"/>
      <c r="C27" s="31"/>
      <c r="D27" s="25"/>
      <c r="E27" s="26"/>
      <c r="F27" s="27"/>
      <c r="G27" s="28"/>
      <c r="H27" s="46" t="str">
        <f t="shared" si="0"/>
        <v/>
      </c>
      <c r="I27" s="25"/>
      <c r="J27" s="20" t="s">
        <v>54</v>
      </c>
    </row>
    <row r="28" spans="2:10" ht="20.100000000000001" customHeight="1">
      <c r="B28" s="24"/>
      <c r="C28" s="31"/>
      <c r="D28" s="25"/>
      <c r="E28" s="26"/>
      <c r="F28" s="27"/>
      <c r="G28" s="28"/>
      <c r="H28" s="46" t="str">
        <f t="shared" si="0"/>
        <v/>
      </c>
      <c r="I28" s="25"/>
      <c r="J28" s="20" t="s">
        <v>54</v>
      </c>
    </row>
    <row r="29" spans="2:10" ht="20.100000000000001" customHeight="1">
      <c r="B29" s="24"/>
      <c r="C29" s="31"/>
      <c r="D29" s="25"/>
      <c r="E29" s="26"/>
      <c r="F29" s="27"/>
      <c r="G29" s="28"/>
      <c r="H29" s="46" t="str">
        <f t="shared" si="0"/>
        <v/>
      </c>
      <c r="I29" s="25"/>
      <c r="J29" s="20" t="s">
        <v>54</v>
      </c>
    </row>
    <row r="30" spans="2:10" ht="20.100000000000001" customHeight="1">
      <c r="B30" s="24"/>
      <c r="C30" s="31" t="s">
        <v>9</v>
      </c>
      <c r="D30" s="25"/>
      <c r="E30" s="26"/>
      <c r="F30" s="27"/>
      <c r="G30" s="28"/>
      <c r="H30" s="28" t="str">
        <f>IF(COUNT(H7:H29)&gt;0,SUM(H7:H29),"")</f>
        <v/>
      </c>
      <c r="I30" s="25"/>
      <c r="J30" s="20" t="s">
        <v>54</v>
      </c>
    </row>
  </sheetData>
  <mergeCells count="3">
    <mergeCell ref="C1:I1"/>
    <mergeCell ref="A2:I2"/>
    <mergeCell ref="B6:I6"/>
  </mergeCells>
  <phoneticPr fontId="1"/>
  <pageMargins left="0.23622047244094488" right="0.23622047244094488" top="0" bottom="0.31496062992125984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入力例</vt:lpstr>
      <vt:lpstr>表紙</vt:lpstr>
      <vt:lpstr>小計</vt:lpstr>
      <vt:lpstr>明細1</vt:lpstr>
      <vt:lpstr>明細2</vt:lpstr>
      <vt:lpstr>明細3</vt:lpstr>
      <vt:lpstr>入力例!Print_Area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2021-02-01T04:54:55Z</dcterms:created>
  <dcterms:modified xsi:type="dcterms:W3CDTF">2025-11-11T02:24:01Z</dcterms:modified>
</cp:coreProperties>
</file>