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/>
  <xr:revisionPtr revIDLastSave="0" documentId="13_ncr:1_{225D2ED3-BACF-4B09-BBAD-C32D9EE3A6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力例" sheetId="16" r:id="rId1"/>
    <sheet name="表紙" sheetId="2" r:id="rId2"/>
    <sheet name="小計" sheetId="8" r:id="rId3"/>
    <sheet name="明細1" sheetId="9" r:id="rId4"/>
    <sheet name="明細2" sheetId="11" r:id="rId5"/>
    <sheet name="明細3" sheetId="12" r:id="rId6"/>
    <sheet name="明細4" sheetId="13" r:id="rId7"/>
    <sheet name="明細5" sheetId="14" r:id="rId8"/>
    <sheet name="明細6" sheetId="17" r:id="rId9"/>
    <sheet name="明細7" sheetId="18" r:id="rId10"/>
    <sheet name="明細8" sheetId="19" r:id="rId11"/>
    <sheet name="明細9" sheetId="20" r:id="rId12"/>
    <sheet name="明細10" sheetId="21" r:id="rId13"/>
  </sheets>
  <definedNames>
    <definedName name="_xlnm.Print_Area" localSheetId="1">表紙!$A$2:$AC$45</definedName>
    <definedName name="_xlnm.Print_Area" localSheetId="12">明細10!$A$1:$J$34</definedName>
    <definedName name="_xlnm.Print_Area" localSheetId="8">明細6!$A$1:$J$34</definedName>
    <definedName name="_xlnm.Print_Area" localSheetId="9">明細7!$A$1:$J$34</definedName>
    <definedName name="_xlnm.Print_Area" localSheetId="10">明細8!$A$1:$J$34</definedName>
    <definedName name="_xlnm.Print_Area" localSheetId="11">明細9!$A$1:$J$34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8" l="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B4" i="21"/>
  <c r="B4" i="20"/>
  <c r="B4" i="19"/>
  <c r="B4" i="18"/>
  <c r="B4" i="17"/>
  <c r="B3" i="21"/>
  <c r="B3" i="20"/>
  <c r="B3" i="19"/>
  <c r="B3" i="18"/>
  <c r="B3" i="17"/>
  <c r="H8" i="17" l="1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8" i="14"/>
  <c r="H9" i="14"/>
  <c r="H34" i="14" s="1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1"/>
  <c r="H34" i="9"/>
  <c r="B6" i="21" l="1"/>
  <c r="B6" i="20"/>
  <c r="B6" i="19"/>
  <c r="B6" i="18"/>
  <c r="B6" i="17"/>
  <c r="B6" i="14"/>
  <c r="H7" i="8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7" i="13"/>
  <c r="B6" i="13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7" i="12"/>
  <c r="B6" i="12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7" i="11"/>
  <c r="B6" i="11"/>
  <c r="H7" i="9"/>
  <c r="B6" i="9"/>
  <c r="H7" i="21"/>
  <c r="H34" i="21"/>
  <c r="H15" i="8" s="1"/>
  <c r="H7" i="20"/>
  <c r="H34" i="20" s="1"/>
  <c r="H14" i="8" s="1"/>
  <c r="H7" i="19"/>
  <c r="H34" i="19" s="1"/>
  <c r="H13" i="8" s="1"/>
  <c r="H7" i="18"/>
  <c r="H7" i="17"/>
  <c r="H34" i="18" l="1"/>
  <c r="H34" i="17"/>
  <c r="H12" i="8" l="1"/>
  <c r="H11" i="8"/>
  <c r="C1" i="21" l="1"/>
  <c r="C1" i="17"/>
  <c r="C1" i="20"/>
  <c r="C1" i="19"/>
  <c r="C1" i="18"/>
  <c r="C1" i="14"/>
  <c r="P16" i="16" l="1"/>
  <c r="M14" i="16"/>
  <c r="H7" i="14"/>
  <c r="H10" i="8" s="1"/>
  <c r="B4" i="14"/>
  <c r="B3" i="14"/>
  <c r="H34" i="13"/>
  <c r="H9" i="8" s="1"/>
  <c r="B4" i="13"/>
  <c r="B3" i="13"/>
  <c r="H34" i="12"/>
  <c r="H8" i="8" s="1"/>
  <c r="B4" i="12"/>
  <c r="B3" i="12"/>
  <c r="B4" i="11"/>
  <c r="B3" i="11"/>
  <c r="B3" i="8"/>
  <c r="B4" i="8"/>
  <c r="B4" i="9"/>
  <c r="B3" i="9"/>
  <c r="H6" i="8" l="1"/>
  <c r="C1" i="8" l="1"/>
  <c r="P16" i="2"/>
  <c r="M14" i="2" s="1"/>
  <c r="C1" i="9"/>
  <c r="B1" i="9"/>
  <c r="C1" i="11" l="1"/>
  <c r="C1" i="12"/>
  <c r="C1" i="13"/>
</calcChain>
</file>

<file path=xl/sharedStrings.xml><?xml version="1.0" encoding="utf-8"?>
<sst xmlns="http://schemas.openxmlformats.org/spreadsheetml/2006/main" count="495" uniqueCount="105">
  <si>
    <t>見　積　内　訳　書</t>
  </si>
  <si>
    <t>【合計】(税抜き)</t>
  </si>
  <si>
    <t>見　積　明　細　書</t>
  </si>
  <si>
    <t>う</t>
  </si>
  <si>
    <t>【小計】(税抜き)</t>
  </si>
  <si>
    <t>○○様</t>
    <phoneticPr fontId="1"/>
  </si>
  <si>
    <t>00000001</t>
    <phoneticPr fontId="1"/>
  </si>
  <si>
    <t>2020年01月01日</t>
    <phoneticPr fontId="1"/>
  </si>
  <si>
    <t>000-0000</t>
  </si>
  <si>
    <t>〇〇件○○市○○町</t>
  </si>
  <si>
    <t>〇〇ビル</t>
    <phoneticPr fontId="1"/>
  </si>
  <si>
    <t>TEL:000-0000-0000</t>
    <phoneticPr fontId="1"/>
  </si>
  <si>
    <t>MAIL:sample@sample.com</t>
    <phoneticPr fontId="1"/>
  </si>
  <si>
    <t>FAX：000-0000-0000</t>
    <phoneticPr fontId="1"/>
  </si>
  <si>
    <t>リノベーション工事</t>
    <phoneticPr fontId="1"/>
  </si>
  <si>
    <t>東京都○○ 1-1-2</t>
    <phoneticPr fontId="1"/>
  </si>
  <si>
    <t>内容:</t>
    <rPh sb="0" eb="2">
      <t>ナイヨウ</t>
    </rPh>
    <phoneticPr fontId="0"/>
  </si>
  <si>
    <t>〇〇の内容</t>
    <rPh sb="3" eb="5">
      <t>ナイヨウ</t>
    </rPh>
    <phoneticPr fontId="1"/>
  </si>
  <si>
    <t>作成日より1ヵ月</t>
    <phoneticPr fontId="1"/>
  </si>
  <si>
    <t>2週間</t>
    <phoneticPr fontId="1"/>
  </si>
  <si>
    <t>○○の備考</t>
    <phoneticPr fontId="1"/>
  </si>
  <si>
    <t>支払条件:</t>
    <rPh sb="0" eb="2">
      <t>シハライ</t>
    </rPh>
    <rPh sb="2" eb="4">
      <t>ジョウケン</t>
    </rPh>
    <phoneticPr fontId="0"/>
  </si>
  <si>
    <t>なし</t>
    <phoneticPr fontId="1"/>
  </si>
  <si>
    <t>000-0000</t>
    <phoneticPr fontId="1"/>
  </si>
  <si>
    <t>○○件○○市○○区</t>
    <rPh sb="2" eb="3">
      <t>ケン</t>
    </rPh>
    <rPh sb="5" eb="6">
      <t>シ</t>
    </rPh>
    <rPh sb="8" eb="9">
      <t>ク</t>
    </rPh>
    <phoneticPr fontId="1"/>
  </si>
  <si>
    <t>○○ビル</t>
    <phoneticPr fontId="1"/>
  </si>
  <si>
    <t>FAX：000-0000-0000</t>
    <phoneticPr fontId="1"/>
  </si>
  <si>
    <t>TEL：000-0000-0000</t>
    <phoneticPr fontId="1"/>
  </si>
  <si>
    <t>MAIL:sample@sample.com</t>
    <phoneticPr fontId="1"/>
  </si>
  <si>
    <t>○○様</t>
    <phoneticPr fontId="1"/>
  </si>
  <si>
    <t>000000000001</t>
    <phoneticPr fontId="1"/>
  </si>
  <si>
    <t>2020年01月01日</t>
    <rPh sb="4" eb="5">
      <t>ネン</t>
    </rPh>
    <rPh sb="7" eb="8">
      <t>ガツ</t>
    </rPh>
    <rPh sb="10" eb="11">
      <t>ニチ</t>
    </rPh>
    <phoneticPr fontId="1"/>
  </si>
  <si>
    <t>サンプル</t>
    <phoneticPr fontId="1"/>
  </si>
  <si>
    <t>サンプル工事</t>
    <rPh sb="4" eb="6">
      <t>コウジ</t>
    </rPh>
    <phoneticPr fontId="1"/>
  </si>
  <si>
    <r>
      <rPr>
        <sz val="22"/>
        <rFont val="游明朝"/>
        <family val="1"/>
      </rPr>
      <t>御　見　積　書</t>
    </r>
    <phoneticPr fontId="0"/>
  </si>
  <si>
    <r>
      <rPr>
        <sz val="8"/>
        <rFont val="游ゴシック"/>
        <family val="3"/>
      </rPr>
      <t>見積番号：</t>
    </r>
    <rPh sb="0" eb="2">
      <t>ミツモリ</t>
    </rPh>
    <rPh sb="2" eb="4">
      <t>バンゴウ</t>
    </rPh>
    <phoneticPr fontId="0"/>
  </si>
  <si>
    <r>
      <rPr>
        <sz val="8"/>
        <rFont val="游ゴシック"/>
        <family val="3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</si>
  <si>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9"/>
        <rFont val="游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</si>
  <si>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15"/>
        <rFont val="游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</si>
  <si>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15"/>
        <rFont val="游明朝"/>
        <family val="1"/>
      </rPr>
      <t>－（税込）</t>
    </r>
    <rPh sb="2" eb="4">
      <t>ゼイコ</t>
    </rPh>
    <phoneticPr fontId="0"/>
  </si>
  <si>
    <r>
      <rPr>
        <sz val="9"/>
        <rFont val="游明朝"/>
        <family val="1"/>
      </rPr>
      <t>※表示金額には消費税</t>
    </r>
    <rPh sb="1" eb="3">
      <t>ヒョウジ</t>
    </rPh>
    <rPh sb="3" eb="5">
      <t>キンガク</t>
    </rPh>
    <rPh sb="7" eb="10">
      <t>ショウヒゼイ</t>
    </rPh>
    <phoneticPr fontId="0"/>
  </si>
  <si>
    <r>
      <rPr>
        <sz val="9"/>
        <rFont val="游明朝"/>
        <family val="1"/>
      </rPr>
      <t>が含まれております。</t>
    </r>
    <rPh sb="1" eb="2">
      <t>フク</t>
    </rPh>
    <phoneticPr fontId="0"/>
  </si>
  <si>
    <r>
      <rPr>
        <b/>
        <sz val="11"/>
        <rFont val="Meiryo UI"/>
        <family val="3"/>
      </rPr>
      <t>〒</t>
    </r>
    <phoneticPr fontId="0"/>
  </si>
  <si>
    <r>
      <rPr>
        <sz val="11"/>
        <rFont val="游明朝"/>
        <family val="1"/>
      </rPr>
      <t>件名:</t>
    </r>
    <rPh sb="0" eb="2">
      <t>ケンメイ</t>
    </rPh>
    <phoneticPr fontId="0"/>
  </si>
  <si>
    <r>
      <rPr>
        <sz val="11"/>
        <rFont val="游明朝"/>
        <family val="1"/>
      </rPr>
      <t>工事場所:</t>
    </r>
    <rPh sb="0" eb="2">
      <t>コウジ</t>
    </rPh>
    <rPh sb="2" eb="4">
      <t>バショ</t>
    </rPh>
    <phoneticPr fontId="0"/>
  </si>
  <si>
    <r>
      <rPr>
        <sz val="11"/>
        <rFont val="游明朝"/>
        <family val="1"/>
      </rPr>
      <t>担当</t>
    </r>
    <rPh sb="0" eb="2">
      <t>タントウ</t>
    </rPh>
    <phoneticPr fontId="0"/>
  </si>
  <si>
    <r>
      <rPr>
        <sz val="11"/>
        <rFont val="游明朝"/>
        <family val="1"/>
      </rPr>
      <t>見積有効期限:</t>
    </r>
    <rPh sb="0" eb="2">
      <t>ミツモリ</t>
    </rPh>
    <rPh sb="2" eb="4">
      <t>ユウコウ</t>
    </rPh>
    <rPh sb="4" eb="6">
      <t>キゲン</t>
    </rPh>
    <phoneticPr fontId="0"/>
  </si>
  <si>
    <r>
      <rPr>
        <sz val="11"/>
        <rFont val="游明朝"/>
        <family val="1"/>
      </rPr>
      <t>工期:</t>
    </r>
    <rPh sb="0" eb="2">
      <t>コウキ</t>
    </rPh>
    <phoneticPr fontId="0"/>
  </si>
  <si>
    <r>
      <rPr>
        <sz val="11"/>
        <rFont val="ＭＳ 明朝"/>
        <family val="1"/>
      </rPr>
      <t>備考</t>
    </r>
    <rPh sb="0" eb="2">
      <t>ビコウ</t>
    </rPh>
    <phoneticPr fontId="0"/>
  </si>
  <si>
    <t>サンプル階層①</t>
    <phoneticPr fontId="1"/>
  </si>
  <si>
    <t>サンプル階層②</t>
    <phoneticPr fontId="1"/>
  </si>
  <si>
    <t>サンプル階層③</t>
    <phoneticPr fontId="1"/>
  </si>
  <si>
    <t>サンプル階層④</t>
    <phoneticPr fontId="1"/>
  </si>
  <si>
    <t>サンプル階層⑤</t>
    <phoneticPr fontId="1"/>
  </si>
  <si>
    <t>消費税</t>
    <rPh sb="0" eb="3">
      <t>ショウヒゼイ</t>
    </rPh>
    <phoneticPr fontId="1"/>
  </si>
  <si>
    <t>％</t>
    <phoneticPr fontId="1"/>
  </si>
  <si>
    <t>サンプル明細1-1</t>
    <rPh sb="4" eb="6">
      <t>メイサイ</t>
    </rPh>
    <phoneticPr fontId="1"/>
  </si>
  <si>
    <t>式</t>
    <rPh sb="0" eb="1">
      <t>シキ</t>
    </rPh>
    <phoneticPr fontId="1"/>
  </si>
  <si>
    <t>サンプル明細2-1</t>
    <rPh sb="4" eb="6">
      <t>メイサイ</t>
    </rPh>
    <phoneticPr fontId="1"/>
  </si>
  <si>
    <t>サンプル明細3-1</t>
    <rPh sb="4" eb="6">
      <t>メイサイ</t>
    </rPh>
    <phoneticPr fontId="1"/>
  </si>
  <si>
    <t>サンプル明細4-1</t>
    <rPh sb="4" eb="6">
      <t>メイサイ</t>
    </rPh>
    <phoneticPr fontId="1"/>
  </si>
  <si>
    <t>サンプル明細5-1</t>
    <rPh sb="4" eb="6">
      <t>メイサイ</t>
    </rPh>
    <phoneticPr fontId="1"/>
  </si>
  <si>
    <t>※初期値として10％が入っています。</t>
    <rPh sb="1" eb="4">
      <t>ショキチ</t>
    </rPh>
    <rPh sb="11" eb="12">
      <t>ハイ</t>
    </rPh>
    <phoneticPr fontId="1"/>
  </si>
  <si>
    <t>④シート：小計に、消費税を入力します。</t>
    <rPh sb="5" eb="7">
      <t>ショウケイ</t>
    </rPh>
    <rPh sb="9" eb="12">
      <t>ショウヒゼイ</t>
    </rPh>
    <rPh sb="13" eb="15">
      <t>ニュウリョク</t>
    </rPh>
    <phoneticPr fontId="1"/>
  </si>
  <si>
    <t>※列：金額は、数式が入っています。ご注意ください。</t>
    <rPh sb="1" eb="2">
      <t>レツ</t>
    </rPh>
    <rPh sb="3" eb="5">
      <t>キンガク</t>
    </rPh>
    <rPh sb="7" eb="9">
      <t>スウシキ</t>
    </rPh>
    <rPh sb="10" eb="11">
      <t>ハイ</t>
    </rPh>
    <rPh sb="18" eb="20">
      <t>チュウイ</t>
    </rPh>
    <phoneticPr fontId="1"/>
  </si>
  <si>
    <t>③シート：明細に各分類（階層）ごとの明細を入力します。</t>
    <rPh sb="5" eb="7">
      <t>メイサイ</t>
    </rPh>
    <rPh sb="8" eb="11">
      <t>カクブンルイ</t>
    </rPh>
    <rPh sb="12" eb="14">
      <t>カイソウ</t>
    </rPh>
    <rPh sb="18" eb="20">
      <t>メイサイ</t>
    </rPh>
    <rPh sb="21" eb="23">
      <t>ニュウリョク</t>
    </rPh>
    <phoneticPr fontId="1"/>
  </si>
  <si>
    <t>②入力した①は、シート：明細に反映されます。</t>
    <rPh sb="1" eb="3">
      <t>ニュウリョク</t>
    </rPh>
    <rPh sb="12" eb="14">
      <t>メイサイ</t>
    </rPh>
    <rPh sb="15" eb="17">
      <t>ハンエイ</t>
    </rPh>
    <phoneticPr fontId="1"/>
  </si>
  <si>
    <t>①シート：小計に、分類（階層）を入力します。</t>
    <rPh sb="5" eb="7">
      <t>ショウケイ</t>
    </rPh>
    <rPh sb="9" eb="11">
      <t>ブンルイ</t>
    </rPh>
    <rPh sb="12" eb="14">
      <t>カイソウ</t>
    </rPh>
    <rPh sb="16" eb="18">
      <t>ニュウリョク</t>
    </rPh>
    <phoneticPr fontId="1"/>
  </si>
  <si>
    <t>【入力手順】</t>
    <rPh sb="1" eb="3">
      <t>ニュウリョク</t>
    </rPh>
    <rPh sb="3" eb="5">
      <t>テジュン</t>
    </rPh>
    <phoneticPr fontId="1"/>
  </si>
  <si>
    <t>サンプル階層⑥</t>
    <phoneticPr fontId="1"/>
  </si>
  <si>
    <t>サンプル階層⑦</t>
    <phoneticPr fontId="1"/>
  </si>
  <si>
    <t>サンプル階層⑧</t>
    <phoneticPr fontId="1"/>
  </si>
  <si>
    <t>サンプル階層⑨</t>
    <phoneticPr fontId="1"/>
  </si>
  <si>
    <t>サンプル階層⑩</t>
    <phoneticPr fontId="1"/>
  </si>
  <si>
    <t>サンプル明細6-1</t>
    <rPh sb="4" eb="6">
      <t>メイサイ</t>
    </rPh>
    <phoneticPr fontId="1"/>
  </si>
  <si>
    <t>サンプル明細7-1</t>
    <rPh sb="4" eb="6">
      <t>メイサイ</t>
    </rPh>
    <phoneticPr fontId="1"/>
  </si>
  <si>
    <t>サンプル明細8-1</t>
    <rPh sb="4" eb="6">
      <t>メイサイ</t>
    </rPh>
    <phoneticPr fontId="1"/>
  </si>
  <si>
    <t>サンプル明細9-1</t>
    <rPh sb="4" eb="6">
      <t>メイサイ</t>
    </rPh>
    <phoneticPr fontId="1"/>
  </si>
  <si>
    <t>サンプル明細10-1</t>
    <rPh sb="4" eb="6">
      <t>メイサイ</t>
    </rPh>
    <phoneticPr fontId="1"/>
  </si>
  <si>
    <t>見　積　明　細　書</t>
    <phoneticPr fontId="1"/>
  </si>
  <si>
    <t>御　見　積　書</t>
    <phoneticPr fontId="0"/>
  </si>
  <si>
    <r>
      <rPr>
        <sz val="9"/>
        <color theme="4" tint="-0.249977111117893"/>
        <rFont val="游明朝"/>
        <family val="1"/>
      </rPr>
      <t>※表示金額には消費税</t>
    </r>
    <rPh sb="1" eb="3">
      <t>ヒョウジ</t>
    </rPh>
    <rPh sb="3" eb="5">
      <t>キンガク</t>
    </rPh>
    <rPh sb="7" eb="10">
      <t>ショウヒゼイ</t>
    </rPh>
    <phoneticPr fontId="0"/>
  </si>
  <si>
    <r>
      <rPr>
        <sz val="9"/>
        <color theme="4" tint="-0.249977111117893"/>
        <rFont val="游明朝"/>
        <family val="1"/>
      </rPr>
      <t>が含まれております。</t>
    </r>
    <rPh sb="1" eb="2">
      <t>フク</t>
    </rPh>
    <phoneticPr fontId="0"/>
  </si>
  <si>
    <r>
      <rPr>
        <sz val="11"/>
        <color theme="4" tint="-0.249977111117893"/>
        <rFont val="Meiryo UI"/>
        <family val="3"/>
      </rPr>
      <t>〒</t>
    </r>
    <phoneticPr fontId="0"/>
  </si>
  <si>
    <r>
      <rPr>
        <b/>
        <sz val="15"/>
        <color theme="4" tint="-0.249977111117893"/>
        <rFont val="游明朝"/>
        <family val="1"/>
      </rPr>
      <t>御見積金額</t>
    </r>
    <rPh sb="0" eb="3">
      <t>オミツモリ</t>
    </rPh>
    <rPh sb="3" eb="5">
      <t>キンガク</t>
    </rPh>
    <phoneticPr fontId="0"/>
  </si>
  <si>
    <t>－(税込)</t>
    <rPh sb="2" eb="4">
      <t>ゼイコ</t>
    </rPh>
    <phoneticPr fontId="0"/>
  </si>
  <si>
    <t>備考</t>
    <rPh sb="0" eb="2">
      <t>ビコウ</t>
    </rPh>
    <phoneticPr fontId="0"/>
  </si>
  <si>
    <r>
      <rPr>
        <sz val="11"/>
        <color theme="4" tint="-0.499984740745262"/>
        <rFont val="游明朝"/>
        <family val="1"/>
        <charset val="128"/>
      </rPr>
      <t>件名:</t>
    </r>
    <rPh sb="0" eb="2">
      <t>ケンメイ</t>
    </rPh>
    <phoneticPr fontId="0"/>
  </si>
  <si>
    <r>
      <rPr>
        <sz val="11"/>
        <color theme="4" tint="-0.499984740745262"/>
        <rFont val="游明朝"/>
        <family val="1"/>
        <charset val="128"/>
      </rPr>
      <t>工事場所:</t>
    </r>
    <rPh sb="0" eb="2">
      <t>コウジ</t>
    </rPh>
    <rPh sb="2" eb="4">
      <t>バショ</t>
    </rPh>
    <phoneticPr fontId="0"/>
  </si>
  <si>
    <r>
      <rPr>
        <sz val="11"/>
        <color theme="4" tint="-0.499984740745262"/>
        <rFont val="游明朝"/>
        <family val="1"/>
        <charset val="128"/>
      </rPr>
      <t>工事概要:</t>
    </r>
    <rPh sb="0" eb="2">
      <t>コウジ</t>
    </rPh>
    <rPh sb="2" eb="4">
      <t>ガイヨウ</t>
    </rPh>
    <phoneticPr fontId="0"/>
  </si>
  <si>
    <r>
      <rPr>
        <sz val="11"/>
        <color theme="4" tint="-0.499984740745262"/>
        <rFont val="游明朝"/>
        <family val="1"/>
        <charset val="128"/>
      </rPr>
      <t>見積有効期限:</t>
    </r>
    <rPh sb="0" eb="2">
      <t>ミツモリ</t>
    </rPh>
    <rPh sb="2" eb="4">
      <t>ユウコウ</t>
    </rPh>
    <rPh sb="4" eb="6">
      <t>キゲン</t>
    </rPh>
    <phoneticPr fontId="0"/>
  </si>
  <si>
    <r>
      <rPr>
        <sz val="11"/>
        <color theme="4" tint="-0.499984740745262"/>
        <rFont val="游明朝"/>
        <family val="1"/>
        <charset val="128"/>
      </rPr>
      <t>工期:</t>
    </r>
    <rPh sb="0" eb="2">
      <t>コウキ</t>
    </rPh>
    <phoneticPr fontId="0"/>
  </si>
  <si>
    <r>
      <rPr>
        <sz val="9"/>
        <color theme="4" tint="-0.499984740745262"/>
        <rFont val="游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</si>
  <si>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11"/>
        <color theme="4" tint="-0.499984740745262"/>
        <rFont val="游明朝"/>
        <family val="1"/>
        <charset val="128"/>
      </rPr>
      <t>担当</t>
    </r>
    <rPh sb="0" eb="2">
      <t>タントウ</t>
    </rPh>
    <phoneticPr fontId="0"/>
  </si>
  <si>
    <r>
      <rPr>
        <sz val="10"/>
        <color theme="4" tint="-0.499984740745262"/>
        <rFont val="游ゴシック"/>
        <family val="3"/>
      </rPr>
      <t>見積番号：</t>
    </r>
    <rPh sb="0" eb="2">
      <t>ミツモリ</t>
    </rPh>
    <rPh sb="2" eb="4">
      <t>バンゴウ</t>
    </rPh>
    <phoneticPr fontId="0"/>
  </si>
  <si>
    <r>
      <rPr>
        <sz val="10"/>
        <color theme="4" tint="-0.499984740745262"/>
        <rFont val="游ゴシック"/>
        <family val="3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</si>
  <si>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10"/>
        <color theme="4" tint="-0.499984740745262"/>
        <rFont val="ＭＳ 明朝"/>
        <family val="1"/>
      </rPr>
      <t>No.</t>
    </r>
    <phoneticPr fontId="0"/>
  </si>
  <si>
    <r>
      <rPr>
        <sz val="10"/>
        <color theme="4" tint="-0.499984740745262"/>
        <rFont val="ＭＳ 明朝"/>
        <family val="1"/>
      </rPr>
      <t>項目</t>
    </r>
    <phoneticPr fontId="0"/>
  </si>
  <si>
    <r>
      <rPr>
        <sz val="10"/>
        <color theme="4" tint="-0.499984740745262"/>
        <rFont val="ＭＳ 明朝"/>
        <family val="1"/>
      </rPr>
      <t>仕様・摘要</t>
    </r>
    <phoneticPr fontId="0"/>
  </si>
  <si>
    <r>
      <rPr>
        <sz val="10"/>
        <color theme="4" tint="-0.499984740745262"/>
        <rFont val="ＭＳ 明朝"/>
        <family val="1"/>
      </rPr>
      <t>数量</t>
    </r>
    <phoneticPr fontId="0"/>
  </si>
  <si>
    <r>
      <rPr>
        <sz val="10"/>
        <color theme="4" tint="-0.499984740745262"/>
        <rFont val="ＭＳ 明朝"/>
        <family val="1"/>
      </rPr>
      <t>単位</t>
    </r>
    <phoneticPr fontId="0"/>
  </si>
  <si>
    <r>
      <rPr>
        <sz val="10"/>
        <color theme="4" tint="-0.499984740745262"/>
        <rFont val="ＭＳ 明朝"/>
        <family val="1"/>
      </rPr>
      <t>単価</t>
    </r>
    <phoneticPr fontId="0"/>
  </si>
  <si>
    <r>
      <rPr>
        <sz val="10"/>
        <color theme="4" tint="-0.499984740745262"/>
        <rFont val="ＭＳ 明朝"/>
        <family val="1"/>
      </rPr>
      <t>金額</t>
    </r>
    <phoneticPr fontId="0"/>
  </si>
  <si>
    <r>
      <rPr>
        <sz val="11"/>
        <color theme="4" tint="-0.499984740745262"/>
        <rFont val="ＭＳ 明朝"/>
        <family val="1"/>
      </rPr>
      <t>備考</t>
    </r>
    <phoneticPr fontId="0"/>
  </si>
  <si>
    <r>
      <rPr>
        <sz val="1"/>
        <color theme="4" tint="-0.499984740745262"/>
        <rFont val="ＭＳ 明朝"/>
        <family val="1"/>
      </rPr>
      <t xml:space="preserve"> </t>
    </r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</si>
</sst>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&quot;¥&quot;#,##0_);[Red]\(&quot;¥&quot;#,##0\)"/>
  </numFmts>
  <fonts count="7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2"/>
      <scheme val="minor"/>
    </font>
    <font>
      <sz val="11"/>
      <name val="Meiryo UI"/>
      <family val="3"/>
      <charset val="128"/>
    </font>
    <font>
      <sz val="24"/>
      <name val="Meiryo UI"/>
      <family val="3"/>
      <charset val="128"/>
    </font>
    <font>
      <b/>
      <u val="double"/>
      <sz val="24"/>
      <name val="Meiryo UI"/>
      <family val="3"/>
      <charset val="128"/>
    </font>
    <font>
      <sz val="22"/>
      <name val="游明朝"/>
      <family val="1"/>
      <charset val="128"/>
    </font>
    <font>
      <sz val="22"/>
      <name val="游明朝"/>
      <family val="1"/>
    </font>
    <font>
      <sz val="8"/>
      <name val="游ゴシック"/>
      <family val="3"/>
      <charset val="128"/>
    </font>
    <font>
      <sz val="8"/>
      <name val="游ゴシック"/>
      <family val="3"/>
    </font>
    <font>
      <b/>
      <sz val="8"/>
      <name val="ＭＳ 明朝"/>
      <family val="1"/>
      <charset val="128"/>
    </font>
    <font>
      <b/>
      <sz val="20"/>
      <name val="游明朝"/>
      <family val="1"/>
      <charset val="128"/>
    </font>
    <font>
      <sz val="9"/>
      <name val="游明朝"/>
      <family val="1"/>
      <charset val="128"/>
    </font>
    <font>
      <sz val="9"/>
      <name val="游明朝"/>
      <family val="1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5"/>
      <name val="游ゴシック"/>
      <family val="3"/>
      <charset val="128"/>
    </font>
    <font>
      <sz val="15"/>
      <name val="游明朝"/>
      <family val="1"/>
      <charset val="128"/>
    </font>
    <font>
      <sz val="15"/>
      <name val="游明朝"/>
      <family val="1"/>
    </font>
    <font>
      <b/>
      <sz val="22"/>
      <name val="游明朝"/>
      <family val="1"/>
      <charset val="128"/>
    </font>
    <font>
      <sz val="15"/>
      <name val="Meiryo UI"/>
      <family val="3"/>
      <charset val="128"/>
    </font>
    <font>
      <sz val="11"/>
      <name val="游明朝"/>
      <family val="1"/>
      <charset val="128"/>
    </font>
    <font>
      <b/>
      <sz val="9"/>
      <name val="游明朝"/>
      <family val="1"/>
      <charset val="128"/>
    </font>
    <font>
      <sz val="14"/>
      <name val="游明朝"/>
      <family val="1"/>
      <charset val="128"/>
    </font>
    <font>
      <sz val="10"/>
      <name val="游明朝"/>
      <family val="1"/>
      <charset val="128"/>
    </font>
    <font>
      <b/>
      <sz val="11"/>
      <name val="Meiryo UI"/>
      <family val="3"/>
      <charset val="128"/>
    </font>
    <font>
      <b/>
      <sz val="11"/>
      <name val="Meiryo UI"/>
      <family val="3"/>
    </font>
    <font>
      <b/>
      <sz val="11"/>
      <name val="游明朝"/>
      <family val="1"/>
      <charset val="128"/>
    </font>
    <font>
      <b/>
      <sz val="10"/>
      <name val="游明朝"/>
      <family val="1"/>
      <charset val="128"/>
    </font>
    <font>
      <b/>
      <sz val="11"/>
      <name val="Yu Gothic"/>
      <family val="2"/>
      <scheme val="minor"/>
    </font>
    <font>
      <b/>
      <sz val="11"/>
      <name val="Yu Gothic"/>
      <family val="3"/>
      <charset val="128"/>
      <scheme val="minor"/>
    </font>
    <font>
      <sz val="11"/>
      <name val="游明朝"/>
      <family val="1"/>
    </font>
    <font>
      <sz val="11"/>
      <name val="ＭＳ 明朝"/>
      <family val="1"/>
      <charset val="128"/>
    </font>
    <font>
      <sz val="11"/>
      <name val="ＭＳ 明朝"/>
      <family val="1"/>
    </font>
    <font>
      <b/>
      <sz val="11"/>
      <name val="ＭＳ 明朝"/>
      <family val="1"/>
      <charset val="128"/>
    </font>
    <font>
      <sz val="14"/>
      <name val="Meiryo UI"/>
      <family val="3"/>
      <charset val="128"/>
    </font>
    <font>
      <b/>
      <sz val="22"/>
      <color theme="4" tint="-0.249977111117893"/>
      <name val="游明朝"/>
      <family val="1"/>
      <charset val="128"/>
    </font>
    <font>
      <sz val="11"/>
      <color theme="4" tint="-0.249977111117893"/>
      <name val="Yu Gothic"/>
      <family val="2"/>
      <scheme val="minor"/>
    </font>
    <font>
      <sz val="11"/>
      <color theme="4" tint="-0.249977111117893"/>
      <name val="Meiryo UI"/>
      <family val="3"/>
      <charset val="128"/>
    </font>
    <font>
      <sz val="24"/>
      <color theme="4" tint="-0.249977111117893"/>
      <name val="Meiryo UI"/>
      <family val="3"/>
      <charset val="128"/>
    </font>
    <font>
      <b/>
      <u val="double"/>
      <sz val="24"/>
      <color theme="4" tint="-0.249977111117893"/>
      <name val="Meiryo UI"/>
      <family val="3"/>
      <charset val="128"/>
    </font>
    <font>
      <b/>
      <sz val="11"/>
      <color theme="4" tint="-0.249977111117893"/>
      <name val="Yu Gothic"/>
      <family val="3"/>
      <charset val="128"/>
      <scheme val="minor"/>
    </font>
    <font>
      <sz val="9"/>
      <color theme="4" tint="-0.249977111117893"/>
      <name val="游明朝"/>
      <family val="1"/>
      <charset val="128"/>
    </font>
    <font>
      <sz val="9"/>
      <color theme="4" tint="-0.249977111117893"/>
      <name val="游明朝"/>
      <family val="1"/>
    </font>
    <font>
      <sz val="9"/>
      <color theme="4" tint="-0.249977111117893"/>
      <name val="游ゴシック"/>
      <family val="3"/>
      <charset val="128"/>
    </font>
    <font>
      <sz val="11"/>
      <color theme="4" tint="-0.249977111117893"/>
      <name val="游ゴシック"/>
      <family val="3"/>
      <charset val="128"/>
    </font>
    <font>
      <sz val="15"/>
      <color theme="4" tint="-0.249977111117893"/>
      <name val="游ゴシック"/>
      <family val="3"/>
      <charset val="128"/>
    </font>
    <font>
      <sz val="15"/>
      <color theme="4" tint="-0.249977111117893"/>
      <name val="Meiryo UI"/>
      <family val="3"/>
      <charset val="128"/>
    </font>
    <font>
      <sz val="11"/>
      <color theme="4" tint="-0.249977111117893"/>
      <name val="游明朝"/>
      <family val="1"/>
      <charset val="128"/>
    </font>
    <font>
      <sz val="14"/>
      <color theme="4" tint="-0.249977111117893"/>
      <name val="游明朝"/>
      <family val="1"/>
      <charset val="128"/>
    </font>
    <font>
      <sz val="10"/>
      <color theme="4" tint="-0.249977111117893"/>
      <name val="游明朝"/>
      <family val="1"/>
      <charset val="128"/>
    </font>
    <font>
      <sz val="11"/>
      <color theme="4" tint="-0.249977111117893"/>
      <name val="Meiryo UI"/>
      <family val="3"/>
    </font>
    <font>
      <sz val="11"/>
      <color theme="4" tint="-0.249977111117893"/>
      <name val="ＭＳ 明朝"/>
      <family val="1"/>
      <charset val="128"/>
    </font>
    <font>
      <b/>
      <sz val="11"/>
      <color theme="4" tint="-0.249977111117893"/>
      <name val="Meiryo UI"/>
      <family val="3"/>
      <charset val="128"/>
    </font>
    <font>
      <b/>
      <sz val="15"/>
      <color theme="4" tint="-0.249977111117893"/>
      <name val="游ゴシック"/>
      <family val="3"/>
      <charset val="128"/>
    </font>
    <font>
      <b/>
      <sz val="15"/>
      <color theme="4" tint="-0.249977111117893"/>
      <name val="游明朝"/>
      <family val="1"/>
      <charset val="128"/>
    </font>
    <font>
      <b/>
      <sz val="15"/>
      <color theme="4" tint="-0.249977111117893"/>
      <name val="游明朝"/>
      <family val="1"/>
    </font>
    <font>
      <b/>
      <sz val="15"/>
      <color theme="4" tint="-0.249977111117893"/>
      <name val="Meiryo UI"/>
      <family val="3"/>
      <charset val="128"/>
    </font>
    <font>
      <sz val="11"/>
      <color theme="4" tint="-0.499984740745262"/>
      <name val="游明朝"/>
      <family val="1"/>
    </font>
    <font>
      <sz val="11"/>
      <color theme="4" tint="-0.499984740745262"/>
      <name val="游明朝"/>
      <family val="1"/>
      <charset val="128"/>
    </font>
    <font>
      <sz val="20"/>
      <color theme="4" tint="-0.499984740745262"/>
      <name val="游明朝"/>
      <family val="1"/>
      <charset val="128"/>
    </font>
    <font>
      <sz val="9"/>
      <color theme="4" tint="-0.499984740745262"/>
      <name val="游明朝"/>
      <family val="1"/>
      <charset val="128"/>
    </font>
    <font>
      <sz val="9"/>
      <color theme="4" tint="-0.499984740745262"/>
      <name val="游明朝"/>
      <family val="1"/>
    </font>
    <font>
      <sz val="11"/>
      <color theme="4" tint="-0.499984740745262"/>
      <name val="Yu Gothic"/>
      <family val="2"/>
      <scheme val="minor"/>
    </font>
    <font>
      <sz val="8"/>
      <color theme="4" tint="-0.499984740745262"/>
      <name val="ＭＳ 明朝"/>
      <family val="1"/>
      <charset val="128"/>
    </font>
    <font>
      <sz val="11"/>
      <color theme="4" tint="-0.499984740745262"/>
      <name val="ＭＳ 明朝"/>
      <family val="1"/>
      <charset val="128"/>
    </font>
    <font>
      <sz val="10"/>
      <color theme="4" tint="-0.499984740745262"/>
      <name val="游ゴシック"/>
      <family val="3"/>
      <charset val="128"/>
    </font>
    <font>
      <sz val="10"/>
      <color theme="4" tint="-0.499984740745262"/>
      <name val="游ゴシック"/>
      <family val="3"/>
    </font>
    <font>
      <sz val="10"/>
      <color theme="4" tint="-0.499984740745262"/>
      <name val="ＭＳ 明朝"/>
      <family val="1"/>
      <charset val="128"/>
    </font>
    <font>
      <sz val="10"/>
      <color theme="4" tint="-0.499984740745262"/>
      <name val="ＭＳ 明朝"/>
      <family val="1"/>
    </font>
    <font>
      <sz val="11"/>
      <color theme="4" tint="-0.499984740745262"/>
      <name val="ＭＳ 明朝"/>
      <family val="1"/>
    </font>
    <font>
      <sz val="1"/>
      <color theme="4" tint="-0.499984740745262"/>
      <name val="ＭＳ 明朝"/>
      <family val="1"/>
      <charset val="128"/>
    </font>
    <font>
      <sz val="1"/>
      <color theme="4" tint="-0.499984740745262"/>
      <name val="ＭＳ 明朝"/>
      <family val="1"/>
    </font>
    <font>
      <b/>
      <sz val="15"/>
      <color theme="4" tint="-0.249977111117893"/>
      <name val="ＭＳ 明朝"/>
      <family val="1"/>
      <charset val="128"/>
    </font>
    <font>
      <b/>
      <sz val="8"/>
      <color theme="4" tint="-0.499984740745262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uble">
        <color theme="4" tint="-0.24994659260841701"/>
      </right>
      <top style="double">
        <color theme="4" tint="-0.249977111117893"/>
      </top>
      <bottom/>
      <diagonal/>
    </border>
    <border>
      <left/>
      <right/>
      <top style="double">
        <color theme="4" tint="-0.249977111117893"/>
      </top>
      <bottom/>
      <diagonal/>
    </border>
    <border>
      <left style="double">
        <color theme="4" tint="-0.249977111117893"/>
      </left>
      <right/>
      <top style="double">
        <color theme="4" tint="-0.249977111117893"/>
      </top>
      <bottom/>
      <diagonal/>
    </border>
    <border>
      <left style="double">
        <color theme="4" tint="-0.249977111117893"/>
      </left>
      <right/>
      <top/>
      <bottom/>
      <diagonal/>
    </border>
    <border>
      <left style="double">
        <color theme="4" tint="-0.249977111117893"/>
      </left>
      <right/>
      <top/>
      <bottom style="double">
        <color theme="4" tint="-0.24994659260841701"/>
      </bottom>
      <diagonal/>
    </border>
    <border>
      <left style="double">
        <color theme="4" tint="-0.249977111117893"/>
      </left>
      <right style="thin">
        <color theme="4" tint="-0.24994659260841701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232">
    <xf numFmtId="0" fontId="0" fillId="0" borderId="0" xfId="0"/>
    <xf numFmtId="0" fontId="4" fillId="0" borderId="0" xfId="0" applyFont="1"/>
    <xf numFmtId="49" fontId="5" fillId="0" borderId="18" xfId="0" applyNumberFormat="1" applyFont="1" applyBorder="1"/>
    <xf numFmtId="49" fontId="5" fillId="0" borderId="11" xfId="0" applyNumberFormat="1" applyFont="1" applyBorder="1"/>
    <xf numFmtId="49" fontId="5" fillId="0" borderId="19" xfId="0" applyNumberFormat="1" applyFont="1" applyBorder="1"/>
    <xf numFmtId="49" fontId="5" fillId="0" borderId="12" xfId="0" applyNumberFormat="1" applyFont="1" applyBorder="1"/>
    <xf numFmtId="49" fontId="5" fillId="0" borderId="13" xfId="0" applyNumberFormat="1" applyFont="1" applyBorder="1"/>
    <xf numFmtId="49" fontId="6" fillId="0" borderId="12" xfId="0" applyNumberFormat="1" applyFont="1" applyBorder="1"/>
    <xf numFmtId="49" fontId="7" fillId="0" borderId="0" xfId="0" applyNumberFormat="1" applyFont="1"/>
    <xf numFmtId="49" fontId="7" fillId="0" borderId="13" xfId="0" applyNumberFormat="1" applyFont="1" applyBorder="1"/>
    <xf numFmtId="49" fontId="14" fillId="0" borderId="0" xfId="0" applyNumberFormat="1" applyFont="1"/>
    <xf numFmtId="49" fontId="16" fillId="0" borderId="0" xfId="0" applyNumberFormat="1" applyFont="1"/>
    <xf numFmtId="49" fontId="17" fillId="0" borderId="0" xfId="0" applyNumberFormat="1" applyFont="1"/>
    <xf numFmtId="49" fontId="18" fillId="0" borderId="12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>
      <alignment vertical="center"/>
    </xf>
    <xf numFmtId="49" fontId="22" fillId="0" borderId="12" xfId="0" applyNumberFormat="1" applyFont="1" applyBorder="1"/>
    <xf numFmtId="49" fontId="22" fillId="0" borderId="0" xfId="0" applyNumberFormat="1" applyFont="1"/>
    <xf numFmtId="49" fontId="22" fillId="0" borderId="13" xfId="0" applyNumberFormat="1" applyFont="1" applyBorder="1"/>
    <xf numFmtId="49" fontId="5" fillId="0" borderId="0" xfId="0" applyNumberFormat="1" applyFont="1"/>
    <xf numFmtId="49" fontId="23" fillId="0" borderId="0" xfId="0" applyNumberFormat="1" applyFont="1"/>
    <xf numFmtId="176" fontId="25" fillId="0" borderId="0" xfId="0" applyNumberFormat="1" applyFont="1"/>
    <xf numFmtId="176" fontId="25" fillId="0" borderId="13" xfId="0" applyNumberFormat="1" applyFont="1" applyBorder="1"/>
    <xf numFmtId="176" fontId="26" fillId="0" borderId="0" xfId="0" applyNumberFormat="1" applyFont="1"/>
    <xf numFmtId="49" fontId="26" fillId="0" borderId="0" xfId="0" applyNumberFormat="1" applyFont="1"/>
    <xf numFmtId="49" fontId="27" fillId="0" borderId="0" xfId="0" applyNumberFormat="1" applyFont="1"/>
    <xf numFmtId="176" fontId="29" fillId="0" borderId="0" xfId="0" applyNumberFormat="1" applyFont="1"/>
    <xf numFmtId="176" fontId="30" fillId="0" borderId="0" xfId="0" applyNumberFormat="1" applyFont="1"/>
    <xf numFmtId="176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49" fontId="30" fillId="0" borderId="0" xfId="0" applyNumberFormat="1" applyFont="1"/>
    <xf numFmtId="49" fontId="29" fillId="0" borderId="0" xfId="0" applyNumberFormat="1" applyFont="1" applyAlignment="1">
      <alignment vertical="top"/>
    </xf>
    <xf numFmtId="0" fontId="31" fillId="0" borderId="0" xfId="0" applyFont="1"/>
    <xf numFmtId="0" fontId="32" fillId="0" borderId="0" xfId="2" applyFont="1" applyAlignment="1">
      <alignment horizontal="left"/>
    </xf>
    <xf numFmtId="49" fontId="5" fillId="0" borderId="8" xfId="0" applyNumberFormat="1" applyFont="1" applyBorder="1"/>
    <xf numFmtId="49" fontId="5" fillId="0" borderId="9" xfId="0" applyNumberFormat="1" applyFont="1" applyBorder="1"/>
    <xf numFmtId="49" fontId="5" fillId="0" borderId="5" xfId="0" applyNumberFormat="1" applyFont="1" applyBorder="1"/>
    <xf numFmtId="49" fontId="5" fillId="0" borderId="1" xfId="0" applyNumberFormat="1" applyFont="1" applyBorder="1"/>
    <xf numFmtId="49" fontId="5" fillId="0" borderId="10" xfId="0" applyNumberFormat="1" applyFont="1" applyBorder="1"/>
    <xf numFmtId="49" fontId="5" fillId="0" borderId="14" xfId="0" applyNumberFormat="1" applyFont="1" applyBorder="1"/>
    <xf numFmtId="49" fontId="5" fillId="0" borderId="15" xfId="0" applyNumberFormat="1" applyFont="1" applyBorder="1"/>
    <xf numFmtId="49" fontId="5" fillId="0" borderId="20" xfId="0" applyNumberFormat="1" applyFont="1" applyBorder="1"/>
    <xf numFmtId="49" fontId="37" fillId="0" borderId="0" xfId="0" applyNumberFormat="1" applyFont="1"/>
    <xf numFmtId="49" fontId="22" fillId="4" borderId="0" xfId="0" applyNumberFormat="1" applyFont="1" applyFill="1"/>
    <xf numFmtId="38" fontId="22" fillId="4" borderId="0" xfId="0" applyNumberFormat="1" applyFont="1" applyFill="1"/>
    <xf numFmtId="49" fontId="5" fillId="4" borderId="0" xfId="0" applyNumberFormat="1" applyFont="1" applyFill="1"/>
    <xf numFmtId="49" fontId="19" fillId="4" borderId="0" xfId="0" applyNumberFormat="1" applyFont="1" applyFill="1" applyAlignment="1">
      <alignment vertical="center"/>
    </xf>
    <xf numFmtId="177" fontId="8" fillId="4" borderId="0" xfId="0" applyNumberFormat="1" applyFont="1" applyFill="1" applyAlignment="1">
      <alignment vertical="center"/>
    </xf>
    <xf numFmtId="49" fontId="18" fillId="4" borderId="0" xfId="0" applyNumberFormat="1" applyFont="1" applyFill="1" applyAlignment="1">
      <alignment vertical="center"/>
    </xf>
    <xf numFmtId="49" fontId="19" fillId="4" borderId="0" xfId="0" applyNumberFormat="1" applyFont="1" applyFill="1" applyAlignment="1">
      <alignment horizontal="left" vertical="center"/>
    </xf>
    <xf numFmtId="0" fontId="39" fillId="0" borderId="21" xfId="0" applyFont="1" applyBorder="1"/>
    <xf numFmtId="0" fontId="39" fillId="0" borderId="22" xfId="0" applyFont="1" applyBorder="1"/>
    <xf numFmtId="0" fontId="39" fillId="0" borderId="0" xfId="0" applyFont="1"/>
    <xf numFmtId="0" fontId="39" fillId="0" borderId="23" xfId="0" applyFont="1" applyBorder="1"/>
    <xf numFmtId="0" fontId="39" fillId="0" borderId="0" xfId="0" applyFont="1" applyBorder="1"/>
    <xf numFmtId="49" fontId="40" fillId="0" borderId="24" xfId="0" applyNumberFormat="1" applyFont="1" applyBorder="1"/>
    <xf numFmtId="49" fontId="42" fillId="0" borderId="0" xfId="0" applyNumberFormat="1" applyFont="1" applyBorder="1"/>
    <xf numFmtId="49" fontId="42" fillId="0" borderId="24" xfId="0" applyNumberFormat="1" applyFont="1" applyBorder="1"/>
    <xf numFmtId="49" fontId="42" fillId="0" borderId="0" xfId="0" applyNumberFormat="1" applyFont="1"/>
    <xf numFmtId="0" fontId="43" fillId="0" borderId="0" xfId="0" applyFont="1"/>
    <xf numFmtId="49" fontId="44" fillId="0" borderId="0" xfId="0" applyNumberFormat="1" applyFont="1" applyBorder="1"/>
    <xf numFmtId="49" fontId="46" fillId="0" borderId="0" xfId="0" applyNumberFormat="1" applyFont="1" applyBorder="1"/>
    <xf numFmtId="49" fontId="47" fillId="0" borderId="0" xfId="0" applyNumberFormat="1" applyFont="1" applyBorder="1"/>
    <xf numFmtId="49" fontId="48" fillId="0" borderId="23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8" fillId="0" borderId="24" xfId="0" applyNumberFormat="1" applyFont="1" applyBorder="1" applyAlignment="1">
      <alignment vertical="center"/>
    </xf>
    <xf numFmtId="49" fontId="48" fillId="0" borderId="0" xfId="0" applyNumberFormat="1" applyFont="1" applyAlignment="1">
      <alignment vertical="center"/>
    </xf>
    <xf numFmtId="49" fontId="49" fillId="0" borderId="23" xfId="0" applyNumberFormat="1" applyFont="1" applyBorder="1"/>
    <xf numFmtId="49" fontId="49" fillId="0" borderId="0" xfId="0" applyNumberFormat="1" applyFont="1" applyBorder="1"/>
    <xf numFmtId="49" fontId="49" fillId="0" borderId="24" xfId="0" applyNumberFormat="1" applyFont="1" applyBorder="1"/>
    <xf numFmtId="49" fontId="49" fillId="0" borderId="0" xfId="0" applyNumberFormat="1" applyFont="1"/>
    <xf numFmtId="49" fontId="50" fillId="0" borderId="0" xfId="0" applyNumberFormat="1" applyFont="1" applyBorder="1"/>
    <xf numFmtId="176" fontId="51" fillId="0" borderId="0" xfId="0" applyNumberFormat="1" applyFont="1" applyBorder="1"/>
    <xf numFmtId="176" fontId="51" fillId="0" borderId="24" xfId="0" applyNumberFormat="1" applyFont="1" applyBorder="1"/>
    <xf numFmtId="49" fontId="47" fillId="0" borderId="0" xfId="0" applyNumberFormat="1" applyFont="1" applyBorder="1" applyAlignment="1">
      <alignment vertical="top"/>
    </xf>
    <xf numFmtId="176" fontId="52" fillId="0" borderId="0" xfId="0" applyNumberFormat="1" applyFont="1" applyBorder="1"/>
    <xf numFmtId="176" fontId="47" fillId="0" borderId="0" xfId="0" applyNumberFormat="1" applyFont="1" applyBorder="1" applyAlignment="1">
      <alignment vertical="top"/>
    </xf>
    <xf numFmtId="49" fontId="52" fillId="0" borderId="0" xfId="0" applyNumberFormat="1" applyFont="1" applyBorder="1"/>
    <xf numFmtId="49" fontId="40" fillId="0" borderId="0" xfId="0" applyNumberFormat="1" applyFont="1" applyBorder="1"/>
    <xf numFmtId="176" fontId="50" fillId="0" borderId="0" xfId="0" applyNumberFormat="1" applyFont="1" applyBorder="1"/>
    <xf numFmtId="176" fontId="50" fillId="0" borderId="0" xfId="0" applyNumberFormat="1" applyFont="1" applyBorder="1" applyAlignment="1">
      <alignment vertical="top"/>
    </xf>
    <xf numFmtId="49" fontId="50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9" fontId="50" fillId="0" borderId="0" xfId="0" applyNumberFormat="1" applyFont="1" applyBorder="1" applyAlignment="1">
      <alignment vertical="top"/>
    </xf>
    <xf numFmtId="0" fontId="39" fillId="0" borderId="0" xfId="0" applyFont="1" applyFill="1" applyBorder="1"/>
    <xf numFmtId="49" fontId="40" fillId="0" borderId="0" xfId="0" applyNumberFormat="1" applyFont="1"/>
    <xf numFmtId="0" fontId="39" fillId="0" borderId="25" xfId="0" applyFont="1" applyBorder="1"/>
    <xf numFmtId="49" fontId="40" fillId="0" borderId="26" xfId="0" applyNumberFormat="1" applyFont="1" applyBorder="1"/>
    <xf numFmtId="49" fontId="40" fillId="0" borderId="27" xfId="0" applyNumberFormat="1" applyFont="1" applyBorder="1"/>
    <xf numFmtId="49" fontId="55" fillId="5" borderId="0" xfId="0" applyNumberFormat="1" applyFont="1" applyFill="1" applyBorder="1" applyAlignment="1" applyProtection="1"/>
    <xf numFmtId="49" fontId="56" fillId="5" borderId="0" xfId="0" applyNumberFormat="1" applyFont="1" applyFill="1" applyBorder="1" applyAlignment="1" applyProtection="1">
      <alignment vertical="center"/>
    </xf>
    <xf numFmtId="49" fontId="57" fillId="5" borderId="0" xfId="0" applyNumberFormat="1" applyFont="1" applyFill="1" applyBorder="1" applyAlignment="1" applyProtection="1">
      <alignment horizontal="left" vertical="center"/>
    </xf>
    <xf numFmtId="177" fontId="38" fillId="5" borderId="0" xfId="0" applyNumberFormat="1" applyFont="1" applyFill="1" applyBorder="1" applyAlignment="1" applyProtection="1">
      <alignment vertical="center"/>
    </xf>
    <xf numFmtId="49" fontId="57" fillId="5" borderId="0" xfId="0" applyNumberFormat="1" applyFont="1" applyFill="1" applyBorder="1" applyAlignment="1" applyProtection="1">
      <alignment vertical="center"/>
    </xf>
    <xf numFmtId="49" fontId="59" fillId="5" borderId="0" xfId="0" applyNumberFormat="1" applyFont="1" applyFill="1" applyBorder="1" applyAlignment="1" applyProtection="1"/>
    <xf numFmtId="38" fontId="59" fillId="5" borderId="0" xfId="0" applyNumberFormat="1" applyFont="1" applyFill="1" applyBorder="1" applyAlignment="1" applyProtection="1"/>
    <xf numFmtId="49" fontId="58" fillId="5" borderId="0" xfId="0" applyNumberFormat="1" applyFont="1" applyFill="1" applyBorder="1" applyAlignment="1" applyProtection="1">
      <alignment vertical="center"/>
    </xf>
    <xf numFmtId="49" fontId="63" fillId="0" borderId="0" xfId="0" applyNumberFormat="1" applyFont="1" applyBorder="1"/>
    <xf numFmtId="0" fontId="65" fillId="0" borderId="0" xfId="0" applyFont="1" applyBorder="1"/>
    <xf numFmtId="0" fontId="67" fillId="0" borderId="0" xfId="0" applyFont="1"/>
    <xf numFmtId="0" fontId="65" fillId="0" borderId="0" xfId="0" applyFont="1"/>
    <xf numFmtId="0" fontId="66" fillId="0" borderId="0" xfId="0" applyFont="1"/>
    <xf numFmtId="0" fontId="73" fillId="0" borderId="0" xfId="0" applyFont="1"/>
    <xf numFmtId="0" fontId="67" fillId="3" borderId="17" xfId="0" applyNumberFormat="1" applyFont="1" applyFill="1" applyBorder="1" applyAlignment="1" applyProtection="1">
      <alignment horizontal="center"/>
    </xf>
    <xf numFmtId="0" fontId="66" fillId="0" borderId="17" xfId="0" applyFont="1" applyBorder="1" applyAlignment="1">
      <alignment vertical="center"/>
    </xf>
    <xf numFmtId="0" fontId="70" fillId="5" borderId="28" xfId="0" applyNumberFormat="1" applyFont="1" applyFill="1" applyBorder="1" applyAlignment="1" applyProtection="1">
      <alignment horizontal="center" vertical="center"/>
    </xf>
    <xf numFmtId="0" fontId="66" fillId="0" borderId="28" xfId="0" applyFont="1" applyBorder="1" applyAlignment="1">
      <alignment horizontal="center" vertical="center"/>
    </xf>
    <xf numFmtId="176" fontId="66" fillId="0" borderId="28" xfId="0" applyNumberFormat="1" applyFont="1" applyFill="1" applyBorder="1" applyAlignment="1" applyProtection="1">
      <alignment vertical="center"/>
    </xf>
    <xf numFmtId="0" fontId="66" fillId="0" borderId="28" xfId="0" applyNumberFormat="1" applyFont="1" applyFill="1" applyBorder="1" applyAlignment="1" applyProtection="1">
      <alignment vertical="center" shrinkToFit="1"/>
    </xf>
    <xf numFmtId="4" fontId="66" fillId="0" borderId="28" xfId="1" applyNumberFormat="1" applyFont="1" applyBorder="1" applyAlignment="1">
      <alignment horizontal="right" vertical="center"/>
    </xf>
    <xf numFmtId="3" fontId="66" fillId="0" borderId="28" xfId="0" applyNumberFormat="1" applyFont="1" applyBorder="1" applyAlignment="1">
      <alignment horizontal="right" vertical="center"/>
    </xf>
    <xf numFmtId="3" fontId="67" fillId="0" borderId="28" xfId="0" applyNumberFormat="1" applyFont="1" applyBorder="1" applyAlignment="1">
      <alignment horizontal="right" vertical="center"/>
    </xf>
    <xf numFmtId="176" fontId="66" fillId="0" borderId="28" xfId="0" applyNumberFormat="1" applyFont="1" applyBorder="1" applyAlignment="1">
      <alignment vertical="center"/>
    </xf>
    <xf numFmtId="176" fontId="66" fillId="0" borderId="28" xfId="0" applyNumberFormat="1" applyFont="1" applyBorder="1" applyAlignment="1">
      <alignment vertical="center" wrapText="1"/>
    </xf>
    <xf numFmtId="0" fontId="66" fillId="0" borderId="28" xfId="0" applyFont="1" applyBorder="1" applyAlignment="1">
      <alignment vertical="center"/>
    </xf>
    <xf numFmtId="0" fontId="70" fillId="6" borderId="28" xfId="0" applyNumberFormat="1" applyFont="1" applyFill="1" applyBorder="1" applyAlignment="1" applyProtection="1">
      <alignment horizontal="center" vertical="center"/>
    </xf>
    <xf numFmtId="0" fontId="70" fillId="6" borderId="43" xfId="0" applyNumberFormat="1" applyFont="1" applyFill="1" applyBorder="1" applyAlignment="1" applyProtection="1">
      <alignment horizontal="center" vertical="center"/>
    </xf>
    <xf numFmtId="0" fontId="67" fillId="3" borderId="7" xfId="0" applyNumberFormat="1" applyFont="1" applyFill="1" applyBorder="1" applyAlignment="1" applyProtection="1">
      <alignment horizontal="center"/>
    </xf>
    <xf numFmtId="0" fontId="66" fillId="0" borderId="10" xfId="0" applyNumberFormat="1" applyFont="1" applyFill="1" applyBorder="1" applyAlignment="1" applyProtection="1">
      <alignment vertical="center" shrinkToFit="1"/>
    </xf>
    <xf numFmtId="0" fontId="66" fillId="0" borderId="28" xfId="0" applyFont="1" applyBorder="1" applyAlignment="1">
      <alignment horizontal="center" vertical="center" shrinkToFit="1"/>
    </xf>
    <xf numFmtId="176" fontId="66" fillId="0" borderId="28" xfId="0" applyNumberFormat="1" applyFont="1" applyBorder="1" applyAlignment="1">
      <alignment vertical="center" shrinkToFit="1"/>
    </xf>
    <xf numFmtId="0" fontId="66" fillId="0" borderId="28" xfId="0" applyFont="1" applyBorder="1" applyAlignment="1">
      <alignment vertical="center" shrinkToFit="1"/>
    </xf>
    <xf numFmtId="4" fontId="66" fillId="0" borderId="28" xfId="0" applyNumberFormat="1" applyFont="1" applyBorder="1" applyAlignment="1">
      <alignment horizontal="right" vertical="center" shrinkToFit="1"/>
    </xf>
    <xf numFmtId="3" fontId="66" fillId="0" borderId="28" xfId="0" applyNumberFormat="1" applyFont="1" applyBorder="1" applyAlignment="1">
      <alignment horizontal="right" vertical="center" shrinkToFit="1"/>
    </xf>
    <xf numFmtId="0" fontId="67" fillId="3" borderId="28" xfId="0" applyNumberFormat="1" applyFont="1" applyFill="1" applyBorder="1" applyAlignment="1" applyProtection="1">
      <alignment horizontal="center"/>
    </xf>
    <xf numFmtId="0" fontId="65" fillId="0" borderId="0" xfId="0" applyFont="1" applyFill="1" applyBorder="1"/>
    <xf numFmtId="0" fontId="67" fillId="0" borderId="0" xfId="0" applyFont="1" applyFill="1" applyBorder="1"/>
    <xf numFmtId="0" fontId="67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right" vertical="center" shrinkToFit="1"/>
    </xf>
    <xf numFmtId="3" fontId="67" fillId="0" borderId="0" xfId="0" applyNumberFormat="1" applyFont="1" applyFill="1" applyBorder="1" applyAlignment="1">
      <alignment horizontal="right" vertical="center" shrinkToFit="1"/>
    </xf>
    <xf numFmtId="3" fontId="67" fillId="0" borderId="0" xfId="0" applyNumberFormat="1" applyFont="1" applyFill="1" applyBorder="1"/>
    <xf numFmtId="0" fontId="65" fillId="0" borderId="0" xfId="0" applyFont="1" applyFill="1" applyBorder="1" applyAlignment="1">
      <alignment horizontal="right"/>
    </xf>
    <xf numFmtId="4" fontId="67" fillId="0" borderId="0" xfId="0" applyNumberFormat="1" applyFont="1" applyBorder="1" applyAlignment="1">
      <alignment horizontal="right" vertical="center" shrinkToFit="1"/>
    </xf>
    <xf numFmtId="3" fontId="67" fillId="0" borderId="0" xfId="0" applyNumberFormat="1" applyFont="1" applyBorder="1" applyAlignment="1">
      <alignment horizontal="right" vertical="center" shrinkToFit="1"/>
    </xf>
    <xf numFmtId="3" fontId="67" fillId="0" borderId="0" xfId="0" applyNumberFormat="1" applyFont="1" applyBorder="1"/>
    <xf numFmtId="0" fontId="65" fillId="0" borderId="0" xfId="0" applyFont="1" applyBorder="1" applyAlignment="1">
      <alignment horizontal="right"/>
    </xf>
    <xf numFmtId="3" fontId="65" fillId="0" borderId="0" xfId="0" applyNumberFormat="1" applyFont="1" applyBorder="1"/>
    <xf numFmtId="0" fontId="67" fillId="0" borderId="0" xfId="0" applyFont="1" applyBorder="1"/>
    <xf numFmtId="0" fontId="67" fillId="3" borderId="28" xfId="0" applyFont="1" applyFill="1" applyBorder="1" applyAlignment="1">
      <alignment horizontal="center"/>
    </xf>
    <xf numFmtId="0" fontId="70" fillId="6" borderId="28" xfId="0" applyFont="1" applyFill="1" applyBorder="1" applyAlignment="1">
      <alignment horizontal="center" vertical="center"/>
    </xf>
    <xf numFmtId="3" fontId="65" fillId="0" borderId="0" xfId="0" applyNumberFormat="1" applyFont="1" applyFill="1" applyBorder="1"/>
    <xf numFmtId="0" fontId="67" fillId="3" borderId="44" xfId="0" applyFont="1" applyFill="1" applyBorder="1" applyAlignment="1">
      <alignment horizontal="center"/>
    </xf>
    <xf numFmtId="0" fontId="66" fillId="0" borderId="44" xfId="0" applyFont="1" applyBorder="1" applyAlignment="1">
      <alignment horizontal="center" vertical="center" shrinkToFit="1"/>
    </xf>
    <xf numFmtId="176" fontId="66" fillId="0" borderId="44" xfId="0" applyNumberFormat="1" applyFont="1" applyBorder="1" applyAlignment="1">
      <alignment vertical="center" shrinkToFit="1"/>
    </xf>
    <xf numFmtId="0" fontId="66" fillId="0" borderId="44" xfId="0" applyFont="1" applyBorder="1" applyAlignment="1">
      <alignment vertical="center" shrinkToFit="1"/>
    </xf>
    <xf numFmtId="4" fontId="66" fillId="0" borderId="44" xfId="0" applyNumberFormat="1" applyFont="1" applyBorder="1" applyAlignment="1">
      <alignment horizontal="right" vertical="center" shrinkToFit="1"/>
    </xf>
    <xf numFmtId="3" fontId="66" fillId="0" borderId="44" xfId="0" applyNumberFormat="1" applyFont="1" applyBorder="1" applyAlignment="1">
      <alignment horizontal="right" vertical="center" shrinkToFit="1"/>
    </xf>
    <xf numFmtId="0" fontId="66" fillId="0" borderId="44" xfId="0" applyFont="1" applyBorder="1" applyAlignment="1">
      <alignment horizontal="center" vertical="center"/>
    </xf>
    <xf numFmtId="176" fontId="66" fillId="0" borderId="44" xfId="0" applyNumberFormat="1" applyFont="1" applyBorder="1" applyAlignment="1">
      <alignment vertical="center" wrapText="1"/>
    </xf>
    <xf numFmtId="0" fontId="66" fillId="0" borderId="44" xfId="0" applyFont="1" applyBorder="1" applyAlignment="1">
      <alignment vertical="center"/>
    </xf>
    <xf numFmtId="4" fontId="66" fillId="0" borderId="44" xfId="1" applyNumberFormat="1" applyFont="1" applyBorder="1" applyAlignment="1">
      <alignment horizontal="right" vertical="center"/>
    </xf>
    <xf numFmtId="3" fontId="66" fillId="0" borderId="44" xfId="0" applyNumberFormat="1" applyFont="1" applyBorder="1" applyAlignment="1">
      <alignment horizontal="right" vertical="center"/>
    </xf>
    <xf numFmtId="0" fontId="70" fillId="6" borderId="44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distributed" vertical="center"/>
    </xf>
    <xf numFmtId="49" fontId="29" fillId="0" borderId="0" xfId="0" applyNumberFormat="1" applyFont="1" applyAlignment="1">
      <alignment horizontal="left" vertical="center" wrapText="1"/>
    </xf>
    <xf numFmtId="49" fontId="8" fillId="4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176" fontId="13" fillId="0" borderId="0" xfId="0" applyNumberFormat="1" applyFont="1" applyAlignment="1">
      <alignment horizontal="left" shrinkToFit="1"/>
    </xf>
    <xf numFmtId="177" fontId="21" fillId="4" borderId="0" xfId="0" applyNumberFormat="1" applyFont="1" applyFill="1" applyAlignment="1">
      <alignment horizontal="right" vertical="center"/>
    </xf>
    <xf numFmtId="5" fontId="24" fillId="0" borderId="0" xfId="0" applyNumberFormat="1" applyFont="1"/>
    <xf numFmtId="176" fontId="25" fillId="0" borderId="0" xfId="0" applyNumberFormat="1" applyFont="1" applyAlignment="1">
      <alignment horizontal="left" shrinkToFit="1"/>
    </xf>
    <xf numFmtId="176" fontId="29" fillId="0" borderId="0" xfId="0" applyNumberFormat="1" applyFont="1" applyAlignment="1">
      <alignment horizontal="left" vertical="center" shrinkToFit="1"/>
    </xf>
    <xf numFmtId="176" fontId="36" fillId="0" borderId="6" xfId="0" applyNumberFormat="1" applyFont="1" applyBorder="1" applyAlignment="1">
      <alignment horizontal="left" vertical="top" wrapText="1"/>
    </xf>
    <xf numFmtId="176" fontId="36" fillId="0" borderId="3" xfId="0" applyNumberFormat="1" applyFont="1" applyBorder="1" applyAlignment="1">
      <alignment horizontal="left" vertical="top" wrapText="1"/>
    </xf>
    <xf numFmtId="176" fontId="36" fillId="0" borderId="7" xfId="0" applyNumberFormat="1" applyFont="1" applyBorder="1" applyAlignment="1">
      <alignment horizontal="left" vertical="top" wrapText="1"/>
    </xf>
    <xf numFmtId="176" fontId="36" fillId="0" borderId="8" xfId="0" applyNumberFormat="1" applyFont="1" applyBorder="1" applyAlignment="1">
      <alignment horizontal="left" vertical="top" wrapText="1"/>
    </xf>
    <xf numFmtId="176" fontId="36" fillId="0" borderId="0" xfId="0" applyNumberFormat="1" applyFont="1" applyAlignment="1">
      <alignment horizontal="left" vertical="top" wrapText="1"/>
    </xf>
    <xf numFmtId="176" fontId="36" fillId="0" borderId="9" xfId="0" applyNumberFormat="1" applyFont="1" applyBorder="1" applyAlignment="1">
      <alignment horizontal="left" vertical="top" wrapText="1"/>
    </xf>
    <xf numFmtId="176" fontId="36" fillId="0" borderId="5" xfId="0" applyNumberFormat="1" applyFont="1" applyBorder="1" applyAlignment="1">
      <alignment horizontal="left" vertical="top" wrapText="1"/>
    </xf>
    <xf numFmtId="176" fontId="36" fillId="0" borderId="1" xfId="0" applyNumberFormat="1" applyFont="1" applyBorder="1" applyAlignment="1">
      <alignment horizontal="left" vertical="top" wrapText="1"/>
    </xf>
    <xf numFmtId="176" fontId="36" fillId="0" borderId="10" xfId="0" applyNumberFormat="1" applyFont="1" applyBorder="1" applyAlignment="1">
      <alignment horizontal="left" vertical="top" wrapText="1"/>
    </xf>
    <xf numFmtId="49" fontId="33" fillId="0" borderId="0" xfId="0" applyNumberFormat="1" applyFont="1" applyAlignment="1">
      <alignment horizontal="distributed" vertical="center"/>
    </xf>
    <xf numFmtId="49" fontId="23" fillId="2" borderId="4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34" fillId="2" borderId="4" xfId="0" applyNumberFormat="1" applyFont="1" applyFill="1" applyBorder="1" applyAlignment="1">
      <alignment horizontal="left" vertical="center"/>
    </xf>
    <xf numFmtId="176" fontId="54" fillId="0" borderId="32" xfId="0" applyNumberFormat="1" applyFont="1" applyBorder="1" applyAlignment="1">
      <alignment horizontal="left" vertical="top" wrapText="1"/>
    </xf>
    <xf numFmtId="176" fontId="54" fillId="0" borderId="33" xfId="0" applyNumberFormat="1" applyFont="1" applyBorder="1" applyAlignment="1">
      <alignment horizontal="left" vertical="top" wrapText="1"/>
    </xf>
    <xf numFmtId="176" fontId="54" fillId="0" borderId="34" xfId="0" applyNumberFormat="1" applyFont="1" applyBorder="1" applyAlignment="1">
      <alignment horizontal="left" vertical="top" wrapText="1"/>
    </xf>
    <xf numFmtId="49" fontId="60" fillId="0" borderId="0" xfId="0" applyNumberFormat="1" applyFont="1" applyBorder="1" applyAlignment="1">
      <alignment horizontal="distributed" vertical="center"/>
    </xf>
    <xf numFmtId="176" fontId="61" fillId="0" borderId="0" xfId="0" applyNumberFormat="1" applyFont="1" applyBorder="1" applyAlignment="1">
      <alignment horizontal="left" vertical="center" shrinkToFit="1"/>
    </xf>
    <xf numFmtId="49" fontId="67" fillId="5" borderId="29" xfId="0" applyNumberFormat="1" applyFont="1" applyFill="1" applyBorder="1" applyAlignment="1" applyProtection="1">
      <alignment horizontal="left" vertical="center"/>
    </xf>
    <xf numFmtId="49" fontId="67" fillId="5" borderId="30" xfId="0" applyNumberFormat="1" applyFont="1" applyFill="1" applyBorder="1" applyAlignment="1" applyProtection="1">
      <alignment horizontal="left" vertical="center"/>
    </xf>
    <xf numFmtId="49" fontId="67" fillId="5" borderId="31" xfId="0" applyNumberFormat="1" applyFont="1" applyFill="1" applyBorder="1" applyAlignment="1" applyProtection="1">
      <alignment horizontal="left" vertical="center"/>
    </xf>
    <xf numFmtId="49" fontId="40" fillId="0" borderId="35" xfId="0" applyNumberFormat="1" applyFont="1" applyBorder="1" applyAlignment="1">
      <alignment horizontal="center"/>
    </xf>
    <xf numFmtId="49" fontId="40" fillId="0" borderId="36" xfId="0" applyNumberFormat="1" applyFont="1" applyBorder="1" applyAlignment="1">
      <alignment horizontal="center"/>
    </xf>
    <xf numFmtId="49" fontId="40" fillId="0" borderId="37" xfId="0" applyNumberFormat="1" applyFont="1" applyBorder="1" applyAlignment="1">
      <alignment horizontal="center"/>
    </xf>
    <xf numFmtId="49" fontId="40" fillId="0" borderId="38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49" fontId="40" fillId="0" borderId="39" xfId="0" applyNumberFormat="1" applyFont="1" applyBorder="1" applyAlignment="1">
      <alignment horizontal="center"/>
    </xf>
    <xf numFmtId="49" fontId="40" fillId="0" borderId="40" xfId="0" applyNumberFormat="1" applyFont="1" applyBorder="1" applyAlignment="1">
      <alignment horizontal="center"/>
    </xf>
    <xf numFmtId="49" fontId="40" fillId="0" borderId="41" xfId="0" applyNumberFormat="1" applyFont="1" applyBorder="1" applyAlignment="1">
      <alignment horizontal="center"/>
    </xf>
    <xf numFmtId="49" fontId="40" fillId="0" borderId="42" xfId="0" applyNumberFormat="1" applyFont="1" applyBorder="1" applyAlignment="1">
      <alignment horizontal="center"/>
    </xf>
    <xf numFmtId="49" fontId="61" fillId="0" borderId="0" xfId="0" applyNumberFormat="1" applyFont="1" applyBorder="1" applyAlignment="1">
      <alignment horizontal="left" vertical="center" wrapText="1"/>
    </xf>
    <xf numFmtId="49" fontId="60" fillId="5" borderId="28" xfId="0" applyNumberFormat="1" applyFont="1" applyFill="1" applyBorder="1" applyAlignment="1" applyProtection="1">
      <alignment horizontal="center" vertical="center"/>
    </xf>
    <xf numFmtId="49" fontId="61" fillId="5" borderId="28" xfId="0" applyNumberFormat="1" applyFont="1" applyFill="1" applyBorder="1" applyAlignment="1" applyProtection="1">
      <alignment horizontal="center" vertical="center"/>
    </xf>
    <xf numFmtId="49" fontId="40" fillId="5" borderId="28" xfId="0" applyNumberFormat="1" applyFont="1" applyFill="1" applyBorder="1" applyAlignment="1" applyProtection="1">
      <alignment horizontal="center" vertical="center"/>
    </xf>
    <xf numFmtId="177" fontId="38" fillId="5" borderId="0" xfId="0" applyNumberFormat="1" applyFont="1" applyFill="1" applyBorder="1" applyAlignment="1" applyProtection="1">
      <alignment horizontal="right" vertical="center"/>
    </xf>
    <xf numFmtId="5" fontId="44" fillId="0" borderId="0" xfId="0" applyNumberFormat="1" applyFont="1" applyBorder="1"/>
    <xf numFmtId="176" fontId="51" fillId="0" borderId="0" xfId="0" applyNumberFormat="1" applyFont="1" applyBorder="1" applyAlignment="1">
      <alignment horizontal="left" shrinkToFit="1"/>
    </xf>
    <xf numFmtId="49" fontId="38" fillId="5" borderId="0" xfId="0" applyNumberFormat="1" applyFont="1" applyFill="1" applyBorder="1" applyAlignment="1" applyProtection="1">
      <alignment horizontal="center"/>
    </xf>
    <xf numFmtId="49" fontId="68" fillId="0" borderId="0" xfId="0" applyNumberFormat="1" applyFont="1" applyBorder="1" applyAlignment="1">
      <alignment horizontal="left"/>
    </xf>
    <xf numFmtId="49" fontId="70" fillId="0" borderId="0" xfId="0" applyNumberFormat="1" applyFont="1" applyBorder="1" applyAlignment="1">
      <alignment horizontal="left"/>
    </xf>
    <xf numFmtId="176" fontId="62" fillId="0" borderId="0" xfId="0" applyNumberFormat="1" applyFont="1" applyFill="1" applyBorder="1" applyAlignment="1" applyProtection="1">
      <alignment horizontal="left" shrinkToFit="1"/>
    </xf>
    <xf numFmtId="0" fontId="67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67" fillId="5" borderId="29" xfId="0" applyNumberFormat="1" applyFont="1" applyFill="1" applyBorder="1" applyAlignment="1" applyProtection="1">
      <alignment horizontal="left" vertical="center"/>
    </xf>
    <xf numFmtId="0" fontId="67" fillId="5" borderId="30" xfId="0" applyNumberFormat="1" applyFont="1" applyFill="1" applyBorder="1" applyAlignment="1" applyProtection="1">
      <alignment horizontal="right" vertical="center"/>
    </xf>
    <xf numFmtId="0" fontId="67" fillId="5" borderId="31" xfId="0" applyNumberFormat="1" applyFont="1" applyFill="1" applyBorder="1" applyAlignment="1" applyProtection="1">
      <alignment horizontal="right" vertical="center"/>
    </xf>
    <xf numFmtId="0" fontId="67" fillId="5" borderId="28" xfId="0" applyNumberFormat="1" applyFont="1" applyFill="1" applyBorder="1" applyAlignment="1" applyProtection="1">
      <alignment horizontal="left" vertical="center"/>
    </xf>
    <xf numFmtId="0" fontId="67" fillId="5" borderId="28" xfId="0" applyNumberFormat="1" applyFont="1" applyFill="1" applyBorder="1" applyAlignment="1" applyProtection="1">
      <alignment horizontal="right" vertical="center"/>
    </xf>
    <xf numFmtId="0" fontId="76" fillId="0" borderId="0" xfId="0" applyFont="1" applyFill="1" applyBorder="1" applyAlignment="1">
      <alignment horizontal="center"/>
    </xf>
    <xf numFmtId="0" fontId="67" fillId="5" borderId="28" xfId="0" applyFont="1" applyFill="1" applyBorder="1" applyAlignment="1">
      <alignment horizontal="left" vertical="center"/>
    </xf>
    <xf numFmtId="0" fontId="67" fillId="5" borderId="28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/>
    </xf>
    <xf numFmtId="0" fontId="67" fillId="5" borderId="44" xfId="0" applyFont="1" applyFill="1" applyBorder="1" applyAlignment="1">
      <alignment horizontal="left" vertical="center"/>
    </xf>
    <xf numFmtId="0" fontId="67" fillId="5" borderId="44" xfId="0" applyFont="1" applyFill="1" applyBorder="1" applyAlignment="1">
      <alignment horizontal="right" vertical="center"/>
    </xf>
    <xf numFmtId="49" fontId="40" fillId="0" borderId="45" xfId="0" applyNumberFormat="1" applyFont="1" applyBorder="1"/>
    <xf numFmtId="0" fontId="39" fillId="0" borderId="46" xfId="0" applyFont="1" applyBorder="1"/>
    <xf numFmtId="49" fontId="40" fillId="0" borderId="46" xfId="0" applyNumberFormat="1" applyFont="1" applyBorder="1"/>
    <xf numFmtId="0" fontId="39" fillId="0" borderId="48" xfId="0" applyFont="1" applyBorder="1"/>
    <xf numFmtId="49" fontId="40" fillId="0" borderId="47" xfId="0" applyNumberFormat="1" applyFont="1" applyBorder="1"/>
    <xf numFmtId="49" fontId="41" fillId="0" borderId="48" xfId="0" applyNumberFormat="1" applyFont="1" applyBorder="1"/>
    <xf numFmtId="49" fontId="40" fillId="0" borderId="48" xfId="0" applyNumberFormat="1" applyFont="1" applyBorder="1"/>
    <xf numFmtId="49" fontId="48" fillId="0" borderId="48" xfId="0" applyNumberFormat="1" applyFont="1" applyBorder="1" applyAlignment="1">
      <alignment vertical="center"/>
    </xf>
    <xf numFmtId="49" fontId="49" fillId="0" borderId="48" xfId="0" applyNumberFormat="1" applyFont="1" applyBorder="1"/>
    <xf numFmtId="49" fontId="40" fillId="0" borderId="49" xfId="0" applyNumberFormat="1" applyFont="1" applyBorder="1"/>
    <xf numFmtId="49" fontId="40" fillId="0" borderId="50" xfId="0" applyNumberFormat="1" applyFont="1" applyBorder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47625</xdr:colOff>
      <xdr:row>22</xdr:row>
      <xdr:rowOff>28575</xdr:rowOff>
    </xdr:from>
    <xdr:ext cx="0" cy="0"/>
    <xdr:pic>
      <xdr:nvPicPr>
        <xdr:cNvPr id="2" name="社印">
          <a:extLst>
            <a:ext uri="{FF2B5EF4-FFF2-40B4-BE49-F238E27FC236}">
              <a16:creationId xmlns:a16="http://schemas.microsoft.com/office/drawing/2014/main" id="{F17F7CDA-6340-400C-9486-BC328B674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0" y="4905375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228600</xdr:colOff>
      <xdr:row>20</xdr:row>
      <xdr:rowOff>28575</xdr:rowOff>
    </xdr:from>
    <xdr:ext cx="0" cy="0"/>
    <xdr:pic>
      <xdr:nvPicPr>
        <xdr:cNvPr id="3" name="ロゴ">
          <a:extLst>
            <a:ext uri="{FF2B5EF4-FFF2-40B4-BE49-F238E27FC236}">
              <a16:creationId xmlns:a16="http://schemas.microsoft.com/office/drawing/2014/main" id="{7CA2D599-61DE-4D62-AEB3-3BF207BCD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0525" y="4410075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238125</xdr:colOff>
      <xdr:row>30</xdr:row>
      <xdr:rowOff>114300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6414E5A1-7002-4688-A7B3-04392B557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7725" y="6905625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201386</xdr:colOff>
      <xdr:row>20</xdr:row>
      <xdr:rowOff>42182</xdr:rowOff>
    </xdr:from>
    <xdr:ext cx="2152650" cy="400050"/>
    <xdr:pic>
      <xdr:nvPicPr>
        <xdr:cNvPr id="5" name="Picture 5">
          <a:extLst>
            <a:ext uri="{FF2B5EF4-FFF2-40B4-BE49-F238E27FC236}">
              <a16:creationId xmlns:a16="http://schemas.microsoft.com/office/drawing/2014/main" id="{96C8856A-DAB6-4380-9CF1-6F9835829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15493" y="4450896"/>
          <a:ext cx="2152650" cy="400050"/>
        </a:xfrm>
        <a:prstGeom prst="rect">
          <a:avLst/>
        </a:prstGeom>
      </xdr:spPr>
    </xdr:pic>
    <xdr:clientData/>
  </xdr:oneCellAnchor>
  <xdr:oneCellAnchor>
    <xdr:from>
      <xdr:col>24</xdr:col>
      <xdr:colOff>176892</xdr:colOff>
      <xdr:row>21</xdr:row>
      <xdr:rowOff>217713</xdr:rowOff>
    </xdr:from>
    <xdr:ext cx="919203" cy="789215"/>
    <xdr:pic>
      <xdr:nvPicPr>
        <xdr:cNvPr id="6" name="図 5">
          <a:extLst>
            <a:ext uri="{FF2B5EF4-FFF2-40B4-BE49-F238E27FC236}">
              <a16:creationId xmlns:a16="http://schemas.microsoft.com/office/drawing/2014/main" id="{942D810A-D0EB-4FA4-BA7B-595BDF0DB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0417" y="4846863"/>
          <a:ext cx="919203" cy="78921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163286</xdr:rowOff>
    </xdr:from>
    <xdr:ext cx="7184571" cy="10149631"/>
    <xdr:pic>
      <xdr:nvPicPr>
        <xdr:cNvPr id="7" name="図 6">
          <a:extLst>
            <a:ext uri="{FF2B5EF4-FFF2-40B4-BE49-F238E27FC236}">
              <a16:creationId xmlns:a16="http://schemas.microsoft.com/office/drawing/2014/main" id="{3E1DB145-0462-4F14-9727-0EBDBA011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9602561"/>
          <a:ext cx="7184571" cy="10149631"/>
        </a:xfrm>
        <a:prstGeom prst="rect">
          <a:avLst/>
        </a:prstGeom>
      </xdr:spPr>
    </xdr:pic>
    <xdr:clientData/>
  </xdr:oneCellAnchor>
  <xdr:oneCellAnchor>
    <xdr:from>
      <xdr:col>32</xdr:col>
      <xdr:colOff>13607</xdr:colOff>
      <xdr:row>44</xdr:row>
      <xdr:rowOff>163284</xdr:rowOff>
    </xdr:from>
    <xdr:ext cx="7336155" cy="10300607"/>
    <xdr:pic>
      <xdr:nvPicPr>
        <xdr:cNvPr id="8" name="図 7">
          <a:extLst>
            <a:ext uri="{FF2B5EF4-FFF2-40B4-BE49-F238E27FC236}">
              <a16:creationId xmlns:a16="http://schemas.microsoft.com/office/drawing/2014/main" id="{47DC8050-9509-43D5-AEAC-41A7803DE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0232" y="9602559"/>
          <a:ext cx="7336155" cy="10300607"/>
        </a:xfrm>
        <a:prstGeom prst="rect">
          <a:avLst/>
        </a:prstGeom>
      </xdr:spPr>
    </xdr:pic>
    <xdr:clientData/>
  </xdr:oneCellAnchor>
  <xdr:twoCellAnchor>
    <xdr:from>
      <xdr:col>1</xdr:col>
      <xdr:colOff>231321</xdr:colOff>
      <xdr:row>45</xdr:row>
      <xdr:rowOff>68036</xdr:rowOff>
    </xdr:from>
    <xdr:to>
      <xdr:col>11</xdr:col>
      <xdr:colOff>108857</xdr:colOff>
      <xdr:row>47</xdr:row>
      <xdr:rowOff>163285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36D9024-9135-452C-A772-9EE2C8DD6B9B}"/>
            </a:ext>
          </a:extLst>
        </xdr:cNvPr>
        <xdr:cNvSpPr/>
      </xdr:nvSpPr>
      <xdr:spPr>
        <a:xfrm>
          <a:off x="231321" y="9678761"/>
          <a:ext cx="2249261" cy="590549"/>
        </a:xfrm>
        <a:prstGeom prst="rect">
          <a:avLst/>
        </a:prstGeom>
        <a:solidFill>
          <a:srgbClr val="FF5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小　計</a:t>
          </a:r>
        </a:p>
      </xdr:txBody>
    </xdr:sp>
    <xdr:clientData/>
  </xdr:twoCellAnchor>
  <xdr:twoCellAnchor>
    <xdr:from>
      <xdr:col>32</xdr:col>
      <xdr:colOff>166007</xdr:colOff>
      <xdr:row>45</xdr:row>
      <xdr:rowOff>57151</xdr:rowOff>
    </xdr:from>
    <xdr:to>
      <xdr:col>41</xdr:col>
      <xdr:colOff>234042</xdr:colOff>
      <xdr:row>47</xdr:row>
      <xdr:rowOff>152400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A38CB9F-0F1E-48D4-BD7A-F5803DCF7EF1}"/>
            </a:ext>
          </a:extLst>
        </xdr:cNvPr>
        <xdr:cNvSpPr/>
      </xdr:nvSpPr>
      <xdr:spPr>
        <a:xfrm>
          <a:off x="7452632" y="9667876"/>
          <a:ext cx="2211160" cy="590549"/>
        </a:xfrm>
        <a:prstGeom prst="rect">
          <a:avLst/>
        </a:prstGeom>
        <a:solidFill>
          <a:srgbClr val="FF5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明　細</a:t>
          </a:r>
          <a:endParaRPr kumimoji="1" lang="en-US" altLang="ja-JP" sz="2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ja-JP" altLang="en-US" sz="2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36</xdr:col>
      <xdr:colOff>136071</xdr:colOff>
      <xdr:row>5</xdr:row>
      <xdr:rowOff>136072</xdr:rowOff>
    </xdr:from>
    <xdr:to>
      <xdr:col>49</xdr:col>
      <xdr:colOff>204107</xdr:colOff>
      <xdr:row>12</xdr:row>
      <xdr:rowOff>0</xdr:rowOff>
    </xdr:to>
    <xdr:sp macro="" textlink="">
      <xdr:nvSpPr>
        <xdr:cNvPr id="11" name="吹き出し: 折線 10">
          <a:extLst>
            <a:ext uri="{FF2B5EF4-FFF2-40B4-BE49-F238E27FC236}">
              <a16:creationId xmlns:a16="http://schemas.microsoft.com/office/drawing/2014/main" id="{80D8B07A-2D29-47EA-9CA9-5670193275F1}"/>
            </a:ext>
          </a:extLst>
        </xdr:cNvPr>
        <xdr:cNvSpPr/>
      </xdr:nvSpPr>
      <xdr:spPr>
        <a:xfrm>
          <a:off x="8375196" y="1202872"/>
          <a:ext cx="3163661" cy="1692728"/>
        </a:xfrm>
        <a:prstGeom prst="borderCallout2">
          <a:avLst>
            <a:gd name="adj1" fmla="val 17950"/>
            <a:gd name="adj2" fmla="val 454"/>
            <a:gd name="adj3" fmla="val 18750"/>
            <a:gd name="adj4" fmla="val -16667"/>
            <a:gd name="adj5" fmla="val 109300"/>
            <a:gd name="adj6" fmla="val -102734"/>
          </a:avLst>
        </a:prstGeom>
        <a:solidFill>
          <a:schemeClr val="bg1"/>
        </a:solidFill>
        <a:ln w="3810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シート：小計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＊税抜合計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＊消費税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上記の合計値が表示されています。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47625</xdr:colOff>
      <xdr:row>22</xdr:row>
      <xdr:rowOff>28575</xdr:rowOff>
    </xdr:from>
    <xdr:ext cx="0" cy="0"/>
    <xdr:pic>
      <xdr:nvPicPr>
        <xdr:cNvPr id="2" name="社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18</xdr:col>
      <xdr:colOff>228600</xdr:colOff>
      <xdr:row>20</xdr:row>
      <xdr:rowOff>28575</xdr:rowOff>
    </xdr:from>
    <xdr:ext cx="0" cy="0"/>
    <xdr:pic>
      <xdr:nvPicPr>
        <xdr:cNvPr id="3" name="ロゴ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238125</xdr:colOff>
      <xdr:row>30</xdr:row>
      <xdr:rowOff>114300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25</xdr:col>
      <xdr:colOff>47625</xdr:colOff>
      <xdr:row>22</xdr:row>
      <xdr:rowOff>28575</xdr:rowOff>
    </xdr:from>
    <xdr:ext cx="819150" cy="81915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819150" cy="819150"/>
        </a:xfrm>
        <a:prstGeom prst="rect">
          <a:avLst/>
        </a:prstGeom>
      </xdr:spPr>
    </xdr:pic>
    <xdr:clientData/>
  </xdr:oneCellAnchor>
  <xdr:oneCellAnchor>
    <xdr:from>
      <xdr:col>18</xdr:col>
      <xdr:colOff>206189</xdr:colOff>
      <xdr:row>20</xdr:row>
      <xdr:rowOff>62193</xdr:rowOff>
    </xdr:from>
    <xdr:ext cx="2152650" cy="40005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17042" y="4421281"/>
          <a:ext cx="2152650" cy="400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DF8F4-C9EF-4B70-9A1A-60D5C0CCFD8F}">
  <sheetPr>
    <pageSetUpPr fitToPage="1"/>
  </sheetPr>
  <dimension ref="A1:BM62"/>
  <sheetViews>
    <sheetView topLeftCell="B2" zoomScale="70" zoomScaleNormal="70" zoomScaleSheetLayoutView="70" zoomScalePageLayoutView="85" workbookViewId="0">
      <selection activeCell="AI26" sqref="AI26"/>
    </sheetView>
  </sheetViews>
  <sheetFormatPr defaultColWidth="3.125" defaultRowHeight="15.75"/>
  <cols>
    <col min="1" max="1" width="4.125" style="19" hidden="1" customWidth="1"/>
    <col min="2" max="2" width="3.75" style="19" customWidth="1"/>
    <col min="3" max="3" width="3.375" style="19" customWidth="1"/>
    <col min="4" max="27" width="3" style="19" customWidth="1"/>
    <col min="28" max="28" width="3.375" style="19" customWidth="1"/>
    <col min="29" max="29" width="3.75" style="19" customWidth="1"/>
    <col min="30" max="30" width="3.125" style="19" customWidth="1"/>
    <col min="31" max="31" width="3.125" style="19"/>
    <col min="32" max="32" width="3.125" style="19" customWidth="1"/>
    <col min="33" max="16384" width="3.125" style="19"/>
  </cols>
  <sheetData>
    <row r="1" spans="2:57" s="1" customFormat="1" ht="20.25" hidden="1" customHeight="1"/>
    <row r="2" spans="2:57" s="1" customFormat="1" ht="20.100000000000001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2:57" s="1" customFormat="1" ht="12.75" customHeight="1">
      <c r="B3" s="5"/>
      <c r="AC3" s="6"/>
    </row>
    <row r="4" spans="2:57" s="1" customFormat="1" ht="35.25" customHeight="1">
      <c r="B4" s="7"/>
      <c r="C4" s="8"/>
      <c r="D4" s="8"/>
      <c r="E4" s="8"/>
      <c r="F4" s="8"/>
      <c r="G4" s="8"/>
      <c r="H4" s="8"/>
      <c r="I4" s="157" t="s">
        <v>34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2:57" s="1" customFormat="1" ht="16.5" customHeight="1">
      <c r="B5" s="5"/>
      <c r="AC5" s="9"/>
    </row>
    <row r="6" spans="2:57" s="1" customFormat="1" ht="30" customHeight="1">
      <c r="B6" s="5"/>
      <c r="U6" s="158" t="s">
        <v>35</v>
      </c>
      <c r="V6" s="158"/>
      <c r="W6" s="158"/>
      <c r="X6" s="159" t="s">
        <v>6</v>
      </c>
      <c r="Y6" s="159"/>
      <c r="Z6" s="159"/>
      <c r="AA6" s="159"/>
      <c r="AB6" s="159"/>
      <c r="AC6" s="6"/>
    </row>
    <row r="7" spans="2:57" s="1" customFormat="1" ht="30" customHeight="1">
      <c r="B7" s="5"/>
      <c r="C7" s="160" t="s">
        <v>5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U7" s="158" t="s">
        <v>36</v>
      </c>
      <c r="V7" s="158"/>
      <c r="W7" s="158"/>
      <c r="X7" s="159" t="s">
        <v>7</v>
      </c>
      <c r="Y7" s="159"/>
      <c r="Z7" s="159"/>
      <c r="AA7" s="159"/>
      <c r="AB7" s="159"/>
      <c r="AC7" s="6"/>
    </row>
    <row r="8" spans="2:57" s="1" customFormat="1" ht="17.25" customHeight="1">
      <c r="B8" s="5"/>
      <c r="C8" s="10" t="s">
        <v>37</v>
      </c>
      <c r="AC8" s="6"/>
    </row>
    <row r="9" spans="2:57" s="1" customFormat="1" ht="17.25" customHeight="1">
      <c r="B9" s="5"/>
      <c r="C9" s="11"/>
      <c r="AC9" s="6"/>
    </row>
    <row r="10" spans="2:57" s="1" customFormat="1" ht="14.1" customHeight="1">
      <c r="B10" s="5"/>
      <c r="AC10" s="9"/>
    </row>
    <row r="11" spans="2:57" s="1" customFormat="1" ht="17.25" customHeight="1">
      <c r="B11" s="5"/>
      <c r="C11" s="11"/>
      <c r="AC11" s="6"/>
    </row>
    <row r="12" spans="2:57" s="1" customFormat="1" ht="18.75" customHeight="1">
      <c r="B12" s="5"/>
      <c r="C12" s="12"/>
      <c r="AC12" s="6"/>
    </row>
    <row r="13" spans="2:57" s="1" customFormat="1" ht="8.4499999999999993" customHeight="1">
      <c r="B13" s="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AC13" s="6"/>
    </row>
    <row r="14" spans="2:57" s="14" customFormat="1" ht="30" customHeight="1">
      <c r="B14" s="13"/>
      <c r="G14" s="49"/>
      <c r="H14" s="50" t="s">
        <v>38</v>
      </c>
      <c r="I14" s="49"/>
      <c r="J14" s="49"/>
      <c r="K14" s="49"/>
      <c r="L14" s="48"/>
      <c r="M14" s="161">
        <f>0</f>
        <v>0</v>
      </c>
      <c r="N14" s="161"/>
      <c r="O14" s="161"/>
      <c r="P14" s="161"/>
      <c r="Q14" s="161"/>
      <c r="R14" s="161"/>
      <c r="S14" s="161"/>
      <c r="T14" s="161"/>
      <c r="U14" s="47" t="s">
        <v>39</v>
      </c>
      <c r="V14" s="47"/>
      <c r="W14" s="47"/>
      <c r="X14" s="46"/>
      <c r="AC14" s="15"/>
    </row>
    <row r="15" spans="2:57" s="17" customFormat="1" ht="8.4499999999999993" customHeight="1">
      <c r="B15" s="16"/>
      <c r="G15" s="44"/>
      <c r="H15" s="44"/>
      <c r="I15" s="44"/>
      <c r="J15" s="44"/>
      <c r="K15" s="44"/>
      <c r="L15" s="44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4"/>
      <c r="AC15" s="18"/>
    </row>
    <row r="16" spans="2:57" s="1" customFormat="1" ht="18" customHeight="1">
      <c r="B16" s="5"/>
      <c r="J16" s="10" t="s">
        <v>40</v>
      </c>
      <c r="K16" s="19"/>
      <c r="L16" s="20"/>
      <c r="M16" s="20"/>
      <c r="N16" s="20"/>
      <c r="O16" s="20"/>
      <c r="P16" s="162">
        <f>0</f>
        <v>0</v>
      </c>
      <c r="Q16" s="162"/>
      <c r="R16" s="162"/>
      <c r="S16" s="162"/>
      <c r="T16" s="10" t="s">
        <v>41</v>
      </c>
      <c r="U16" s="20"/>
      <c r="V16" s="20"/>
      <c r="W16" s="20"/>
      <c r="X16" s="20"/>
      <c r="AC16" s="6"/>
    </row>
    <row r="17" spans="2:54" s="1" customFormat="1" ht="14.1" customHeight="1">
      <c r="B17" s="5"/>
      <c r="AC17" s="6"/>
    </row>
    <row r="18" spans="2:54" s="1" customFormat="1" ht="14.1" customHeight="1">
      <c r="B18" s="5"/>
      <c r="AC18" s="6"/>
    </row>
    <row r="19" spans="2:54" s="1" customFormat="1" ht="12.75" customHeight="1">
      <c r="B19" s="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</row>
    <row r="20" spans="2:54" s="1" customFormat="1" ht="12.75" customHeight="1">
      <c r="B20" s="5"/>
      <c r="S20" s="21"/>
      <c r="AC20" s="22"/>
    </row>
    <row r="21" spans="2:54" s="1" customFormat="1" ht="20.100000000000001" customHeight="1">
      <c r="B21" s="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1"/>
      <c r="T21" s="163"/>
      <c r="U21" s="163"/>
      <c r="V21" s="163"/>
      <c r="W21" s="163"/>
      <c r="X21" s="163"/>
      <c r="Y21" s="163"/>
      <c r="Z21" s="163"/>
      <c r="AA21" s="163"/>
      <c r="AB21" s="163"/>
      <c r="AC21" s="22"/>
    </row>
    <row r="22" spans="2:54" s="1" customFormat="1" ht="20.100000000000001" customHeight="1">
      <c r="B22" s="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3"/>
      <c r="T22" s="163"/>
      <c r="U22" s="163"/>
      <c r="V22" s="163"/>
      <c r="W22" s="163"/>
      <c r="X22" s="163"/>
      <c r="Y22" s="163"/>
      <c r="Z22" s="163"/>
      <c r="AA22" s="163"/>
      <c r="AB22" s="163"/>
      <c r="AC22" s="22"/>
    </row>
    <row r="23" spans="2:54" s="1" customFormat="1" ht="20.100000000000001" customHeight="1">
      <c r="B23" s="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4"/>
      <c r="T23" s="25" t="s">
        <v>42</v>
      </c>
      <c r="U23" s="26" t="s">
        <v>8</v>
      </c>
      <c r="V23" s="27"/>
      <c r="W23" s="27"/>
      <c r="X23" s="27"/>
      <c r="Y23" s="27"/>
      <c r="Z23" s="27"/>
      <c r="AA23" s="28"/>
      <c r="AB23" s="28"/>
      <c r="AC23" s="6"/>
    </row>
    <row r="24" spans="2:54" s="1" customFormat="1" ht="20.100000000000001" customHeight="1">
      <c r="B24" s="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4"/>
      <c r="T24" s="29" t="s">
        <v>9</v>
      </c>
      <c r="U24" s="30"/>
      <c r="V24" s="31"/>
      <c r="W24" s="31"/>
      <c r="X24" s="31"/>
      <c r="Y24" s="31"/>
      <c r="Z24" s="31"/>
      <c r="AA24" s="32"/>
      <c r="AB24" s="32"/>
      <c r="AC24" s="6"/>
    </row>
    <row r="25" spans="2:54" s="1" customFormat="1" ht="20.100000000000001" customHeight="1">
      <c r="B25" s="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4"/>
      <c r="T25" s="29" t="s">
        <v>10</v>
      </c>
      <c r="U25" s="33"/>
      <c r="V25" s="31"/>
      <c r="W25" s="31"/>
      <c r="X25" s="31"/>
      <c r="Y25" s="31"/>
      <c r="Z25" s="31"/>
      <c r="AA25" s="28"/>
      <c r="AB25" s="28"/>
      <c r="AC25" s="6"/>
    </row>
    <row r="26" spans="2:54" s="1" customFormat="1" ht="20.100000000000001" customHeight="1">
      <c r="B26" s="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T26" s="34" t="s">
        <v>11</v>
      </c>
      <c r="U26" s="31"/>
      <c r="V26" s="31"/>
      <c r="W26" s="31"/>
      <c r="X26" s="31"/>
      <c r="Y26" s="31"/>
      <c r="Z26" s="31"/>
      <c r="AA26" s="28"/>
      <c r="AB26" s="28"/>
      <c r="AC26" s="6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2:54" s="1" customFormat="1" ht="20.100000000000001" customHeight="1">
      <c r="B27" s="5"/>
      <c r="C27" s="155" t="s">
        <v>43</v>
      </c>
      <c r="D27" s="155"/>
      <c r="E27" s="155"/>
      <c r="F27" s="155"/>
      <c r="G27" s="164" t="s">
        <v>14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T27" s="30" t="s">
        <v>13</v>
      </c>
      <c r="U27" s="33"/>
      <c r="V27" s="33"/>
      <c r="W27" s="33"/>
      <c r="X27" s="33"/>
      <c r="Y27" s="33"/>
      <c r="Z27" s="33"/>
      <c r="AA27" s="33"/>
      <c r="AB27" s="33"/>
      <c r="AC27" s="6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</row>
    <row r="28" spans="2:54" s="1" customFormat="1" ht="20.45" customHeight="1">
      <c r="B28" s="5"/>
      <c r="C28" s="155" t="s">
        <v>44</v>
      </c>
      <c r="D28" s="155"/>
      <c r="E28" s="155"/>
      <c r="F28" s="155"/>
      <c r="G28" s="156" t="s">
        <v>15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T28" s="30" t="s">
        <v>12</v>
      </c>
      <c r="U28" s="33"/>
      <c r="V28" s="33"/>
      <c r="W28" s="33"/>
      <c r="X28" s="33"/>
      <c r="Y28" s="33"/>
      <c r="Z28" s="33"/>
      <c r="AA28" s="33"/>
      <c r="AB28" s="33"/>
      <c r="AC28" s="6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2:54" s="1" customFormat="1" ht="14.1" customHeight="1">
      <c r="B29" s="5"/>
      <c r="C29" s="155"/>
      <c r="D29" s="155"/>
      <c r="E29" s="155"/>
      <c r="F29" s="155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AC29" s="6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2:54" s="1" customFormat="1" ht="19.5" customHeight="1">
      <c r="B30" s="5"/>
      <c r="C30" s="174" t="s">
        <v>16</v>
      </c>
      <c r="D30" s="174"/>
      <c r="E30" s="174"/>
      <c r="F30" s="174"/>
      <c r="G30" s="164" t="s">
        <v>17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U30" s="175" t="s">
        <v>45</v>
      </c>
      <c r="V30" s="175"/>
      <c r="W30" s="175"/>
      <c r="X30" s="175"/>
      <c r="Y30" s="176"/>
      <c r="Z30" s="177"/>
      <c r="AA30" s="177"/>
      <c r="AB30" s="178"/>
      <c r="AC30" s="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</row>
    <row r="31" spans="2:54" s="1" customFormat="1" ht="19.5" customHeight="1">
      <c r="B31" s="5"/>
      <c r="C31" s="155" t="s">
        <v>46</v>
      </c>
      <c r="D31" s="155"/>
      <c r="E31" s="155"/>
      <c r="F31" s="155"/>
      <c r="G31" s="164" t="s">
        <v>18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U31" s="35"/>
      <c r="X31" s="36"/>
      <c r="Y31" s="35"/>
      <c r="AB31" s="36"/>
      <c r="AC31" s="6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2:54" s="1" customFormat="1" ht="19.5" customHeight="1">
      <c r="B32" s="5"/>
      <c r="C32" s="155" t="s">
        <v>47</v>
      </c>
      <c r="D32" s="155"/>
      <c r="E32" s="155"/>
      <c r="F32" s="155"/>
      <c r="G32" s="164" t="s">
        <v>19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U32" s="35"/>
      <c r="X32" s="36"/>
      <c r="Y32" s="35"/>
      <c r="AB32" s="36"/>
      <c r="AC32" s="6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</row>
    <row r="33" spans="2:65" s="1" customFormat="1" ht="19.5" customHeight="1">
      <c r="B33" s="5"/>
      <c r="C33" s="174" t="s">
        <v>21</v>
      </c>
      <c r="D33" s="155"/>
      <c r="E33" s="155"/>
      <c r="F33" s="155"/>
      <c r="G33" s="164" t="s">
        <v>22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U33" s="37"/>
      <c r="V33" s="38"/>
      <c r="W33" s="38"/>
      <c r="X33" s="39"/>
      <c r="Y33" s="37"/>
      <c r="Z33" s="38"/>
      <c r="AA33" s="38"/>
      <c r="AB33" s="39"/>
      <c r="AC33" s="6"/>
    </row>
    <row r="34" spans="2:65" s="1" customFormat="1" ht="20.100000000000001" customHeight="1">
      <c r="B34" s="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AC34" s="6"/>
    </row>
    <row r="35" spans="2:65" s="1" customFormat="1" ht="14.1" customHeight="1">
      <c r="B35" s="5"/>
      <c r="C35" s="179" t="s">
        <v>48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6"/>
    </row>
    <row r="36" spans="2:65" s="1" customFormat="1" ht="14.1" customHeight="1">
      <c r="B36" s="5"/>
      <c r="C36" s="165" t="s">
        <v>20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7"/>
      <c r="AC36" s="6"/>
    </row>
    <row r="37" spans="2:65" s="1" customFormat="1" ht="9.6" customHeight="1">
      <c r="B37" s="5"/>
      <c r="C37" s="168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70"/>
      <c r="AC37" s="6"/>
    </row>
    <row r="38" spans="2:65" s="1" customFormat="1" ht="14.1" customHeight="1">
      <c r="B38" s="5"/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70"/>
      <c r="AC38" s="6"/>
    </row>
    <row r="39" spans="2:65" s="1" customFormat="1" ht="14.1" customHeight="1">
      <c r="B39" s="5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70"/>
      <c r="AC39" s="6"/>
    </row>
    <row r="40" spans="2:65" s="1" customFormat="1" ht="14.1" customHeight="1">
      <c r="B40" s="5"/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70"/>
      <c r="AC40" s="6"/>
    </row>
    <row r="41" spans="2:65" s="1" customFormat="1" ht="14.1" customHeight="1">
      <c r="B41" s="5"/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70"/>
      <c r="AC41" s="6"/>
    </row>
    <row r="42" spans="2:65" s="1" customFormat="1" ht="14.1" customHeight="1">
      <c r="B42" s="5"/>
      <c r="C42" s="171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3"/>
      <c r="AC42" s="6"/>
    </row>
    <row r="43" spans="2:65" s="1" customFormat="1" ht="14.1" customHeight="1">
      <c r="B43" s="5"/>
      <c r="AC43" s="6"/>
    </row>
    <row r="44" spans="2:65" s="1" customFormat="1" ht="14.1" customHeight="1" thickBo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</row>
    <row r="45" spans="2:65" s="1" customFormat="1" ht="13.5" customHeight="1" thickTop="1"/>
    <row r="46" spans="2:65" ht="19.5">
      <c r="BM46" s="43" t="s">
        <v>68</v>
      </c>
    </row>
    <row r="47" spans="2:65" ht="19.5">
      <c r="BM47" s="43" t="s">
        <v>67</v>
      </c>
    </row>
    <row r="48" spans="2:65" ht="19.5">
      <c r="BM48" s="43" t="s">
        <v>66</v>
      </c>
    </row>
    <row r="49" spans="65:65" ht="19.5">
      <c r="BM49" s="43" t="s">
        <v>65</v>
      </c>
    </row>
    <row r="50" spans="65:65" ht="19.5">
      <c r="BM50" s="43" t="s">
        <v>64</v>
      </c>
    </row>
    <row r="51" spans="65:65" ht="19.5">
      <c r="BM51" s="43" t="s">
        <v>63</v>
      </c>
    </row>
    <row r="52" spans="65:65" ht="19.5">
      <c r="BM52" s="43" t="s">
        <v>62</v>
      </c>
    </row>
    <row r="53" spans="65:65" ht="19.5">
      <c r="BM53" s="43"/>
    </row>
    <row r="54" spans="65:65" ht="19.5">
      <c r="BM54" s="43"/>
    </row>
    <row r="55" spans="65:65" ht="19.5">
      <c r="BM55" s="43"/>
    </row>
    <row r="56" spans="65:65" ht="19.5">
      <c r="BM56" s="43"/>
    </row>
    <row r="57" spans="65:65" ht="19.5">
      <c r="BM57" s="43"/>
    </row>
    <row r="58" spans="65:65" ht="19.5">
      <c r="BM58" s="43"/>
    </row>
    <row r="59" spans="65:65" ht="19.5">
      <c r="BM59" s="43"/>
    </row>
    <row r="60" spans="65:65" ht="19.5">
      <c r="BM60" s="43"/>
    </row>
    <row r="61" spans="65:65" ht="19.5">
      <c r="BM61" s="43"/>
    </row>
    <row r="62" spans="65:65" ht="19.5">
      <c r="BM62" s="43"/>
    </row>
  </sheetData>
  <mergeCells count="25">
    <mergeCell ref="C36:AB42"/>
    <mergeCell ref="C30:F30"/>
    <mergeCell ref="G30:R30"/>
    <mergeCell ref="U30:X30"/>
    <mergeCell ref="Y30:AB30"/>
    <mergeCell ref="C31:F31"/>
    <mergeCell ref="G31:R31"/>
    <mergeCell ref="C32:F32"/>
    <mergeCell ref="G32:R32"/>
    <mergeCell ref="C33:F33"/>
    <mergeCell ref="G33:R33"/>
    <mergeCell ref="C35:AB35"/>
    <mergeCell ref="C28:F29"/>
    <mergeCell ref="G28:R29"/>
    <mergeCell ref="I4:V4"/>
    <mergeCell ref="U6:W6"/>
    <mergeCell ref="X6:AB6"/>
    <mergeCell ref="C7:S7"/>
    <mergeCell ref="U7:W7"/>
    <mergeCell ref="X7:AB7"/>
    <mergeCell ref="M14:T14"/>
    <mergeCell ref="P16:S16"/>
    <mergeCell ref="T21:AB22"/>
    <mergeCell ref="C27:F27"/>
    <mergeCell ref="G27:R27"/>
  </mergeCells>
  <phoneticPr fontId="1"/>
  <hyperlinks>
    <hyperlink ref="T26" r:id="rId1" xr:uid="{F8CA9C61-3045-4FA2-8E9D-75148C794DBA}"/>
  </hyperlinks>
  <printOptions horizontalCentered="1" verticalCentered="1"/>
  <pageMargins left="0.23622047244094491" right="0.23622047244094491" top="0" bottom="0" header="0.31496062992125984" footer="0.31496062992125984"/>
  <pageSetup paperSize="9" scale="44" orientation="portrait" r:id="rId2"/>
  <rowBreaks count="1" manualBreakCount="1">
    <brk id="45" max="16383" man="1"/>
  </rowBreaks>
  <colBreaks count="1" manualBreakCount="1">
    <brk id="29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A1DD-F42E-48CB-8D76-FCCF145D46F9}">
  <sheetPr>
    <pageSetUpPr fitToPage="1"/>
  </sheetPr>
  <dimension ref="A1:R34"/>
  <sheetViews>
    <sheetView zoomScale="70" zoomScaleNormal="70" zoomScaleSheetLayoutView="70" workbookViewId="0">
      <selection activeCell="B7" sqref="B7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3" width="3.125" style="100"/>
    <col min="14" max="18" width="13.5" style="127" customWidth="1"/>
    <col min="19" max="19" width="13.5" style="100" customWidth="1"/>
    <col min="20" max="16384" width="3.125" style="100"/>
  </cols>
  <sheetData>
    <row r="1" spans="1:18" s="101" customFormat="1" ht="46.5" customHeight="1">
      <c r="A1" s="100">
        <v>2</v>
      </c>
      <c r="B1" s="100"/>
      <c r="C1" s="208" t="str">
        <f>8&amp;" / "&amp;COUNT(小計!$H$6:$H$33)+1&amp;" ページ"</f>
        <v>8 / 11 ページ</v>
      </c>
      <c r="D1" s="208"/>
      <c r="E1" s="208"/>
      <c r="F1" s="208"/>
      <c r="G1" s="208"/>
      <c r="H1" s="208"/>
      <c r="N1" s="126"/>
      <c r="O1" s="126"/>
      <c r="P1" s="126"/>
      <c r="Q1" s="126"/>
      <c r="R1" s="126"/>
    </row>
    <row r="2" spans="1:18" s="101" customFormat="1" ht="30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N2" s="126"/>
      <c r="O2" s="126"/>
      <c r="P2" s="126"/>
      <c r="Q2" s="126"/>
      <c r="R2" s="126"/>
    </row>
    <row r="3" spans="1:18" s="101" customFormat="1" ht="14.45" customHeight="1">
      <c r="B3" s="102" t="str">
        <f>"工事名称："&amp; 表紙!G27</f>
        <v>工事名称：サンプル工事</v>
      </c>
      <c r="C3" s="102"/>
      <c r="N3" s="127"/>
      <c r="O3" s="127"/>
      <c r="P3" s="127"/>
      <c r="Q3" s="127"/>
      <c r="R3" s="127"/>
    </row>
    <row r="4" spans="1:18" s="101" customFormat="1" ht="14.45" customHeight="1">
      <c r="B4" s="102" t="str">
        <f>"見積番号："&amp;表紙!X6</f>
        <v>見積番号：000000000001</v>
      </c>
      <c r="C4" s="102"/>
      <c r="N4" s="215"/>
      <c r="O4" s="215"/>
      <c r="P4" s="215"/>
      <c r="Q4" s="215"/>
      <c r="R4" s="215"/>
    </row>
    <row r="5" spans="1:18" s="101" customFormat="1" ht="23.1" customHeight="1">
      <c r="B5" s="141" t="s">
        <v>96</v>
      </c>
      <c r="C5" s="141" t="s">
        <v>97</v>
      </c>
      <c r="D5" s="141" t="s">
        <v>98</v>
      </c>
      <c r="E5" s="141" t="s">
        <v>99</v>
      </c>
      <c r="F5" s="141" t="s">
        <v>100</v>
      </c>
      <c r="G5" s="141" t="s">
        <v>101</v>
      </c>
      <c r="H5" s="141" t="s">
        <v>102</v>
      </c>
      <c r="I5" s="140" t="s">
        <v>103</v>
      </c>
      <c r="N5" s="128"/>
      <c r="O5" s="129"/>
      <c r="P5" s="128"/>
      <c r="Q5" s="128"/>
      <c r="R5" s="128"/>
    </row>
    <row r="6" spans="1:18" s="101" customFormat="1" ht="22.5" customHeight="1">
      <c r="B6" s="216" t="str">
        <f>小計!B12&amp;"." &amp; 小計!C12</f>
        <v>7.サンプル階層⑦</v>
      </c>
      <c r="C6" s="217"/>
      <c r="D6" s="217"/>
      <c r="E6" s="217"/>
      <c r="F6" s="217"/>
      <c r="G6" s="217"/>
      <c r="H6" s="217"/>
      <c r="I6" s="217"/>
      <c r="J6" s="103" t="s">
        <v>104</v>
      </c>
      <c r="N6" s="218"/>
      <c r="O6" s="218"/>
      <c r="P6" s="218"/>
      <c r="Q6" s="218"/>
      <c r="R6" s="218"/>
    </row>
    <row r="7" spans="1:18" s="101" customFormat="1" ht="22.5" customHeight="1">
      <c r="B7" s="120">
        <v>1</v>
      </c>
      <c r="C7" s="121" t="s">
        <v>75</v>
      </c>
      <c r="D7" s="122"/>
      <c r="E7" s="123">
        <v>1</v>
      </c>
      <c r="F7" s="120" t="s">
        <v>57</v>
      </c>
      <c r="G7" s="124">
        <v>7000</v>
      </c>
      <c r="H7" s="124">
        <f t="shared" ref="H7:H33" si="0">IF(AND(E7="",G7=""),"",E7*G7)</f>
        <v>7000</v>
      </c>
      <c r="I7" s="122" t="s">
        <v>3</v>
      </c>
      <c r="J7" s="103" t="s">
        <v>104</v>
      </c>
      <c r="N7" s="130"/>
      <c r="O7" s="131"/>
      <c r="P7" s="131"/>
      <c r="Q7" s="132"/>
      <c r="R7" s="133"/>
    </row>
    <row r="8" spans="1:18" s="101" customFormat="1" ht="22.5" customHeight="1">
      <c r="B8" s="107"/>
      <c r="C8" s="114"/>
      <c r="D8" s="115"/>
      <c r="E8" s="110"/>
      <c r="F8" s="107"/>
      <c r="G8" s="111"/>
      <c r="H8" s="124" t="str">
        <f t="shared" si="0"/>
        <v/>
      </c>
      <c r="I8" s="115"/>
      <c r="J8" s="103" t="s">
        <v>104</v>
      </c>
      <c r="N8" s="130"/>
      <c r="O8" s="131"/>
      <c r="P8" s="131"/>
      <c r="Q8" s="132"/>
      <c r="R8" s="133"/>
    </row>
    <row r="9" spans="1:18" s="101" customFormat="1" ht="22.5" customHeight="1">
      <c r="B9" s="107"/>
      <c r="C9" s="114"/>
      <c r="D9" s="115"/>
      <c r="E9" s="110"/>
      <c r="F9" s="107"/>
      <c r="G9" s="111"/>
      <c r="H9" s="124" t="str">
        <f t="shared" si="0"/>
        <v/>
      </c>
      <c r="I9" s="115"/>
      <c r="J9" s="103" t="s">
        <v>104</v>
      </c>
      <c r="N9" s="130"/>
      <c r="O9" s="131"/>
      <c r="P9" s="131"/>
      <c r="Q9" s="132"/>
      <c r="R9" s="133"/>
    </row>
    <row r="10" spans="1:18" s="101" customFormat="1" ht="22.5" customHeight="1">
      <c r="B10" s="107"/>
      <c r="C10" s="114"/>
      <c r="D10" s="115"/>
      <c r="E10" s="110"/>
      <c r="F10" s="107"/>
      <c r="G10" s="111"/>
      <c r="H10" s="124" t="str">
        <f t="shared" si="0"/>
        <v/>
      </c>
      <c r="I10" s="115"/>
      <c r="J10" s="103" t="s">
        <v>104</v>
      </c>
      <c r="N10" s="130"/>
      <c r="O10" s="131"/>
      <c r="P10" s="131"/>
      <c r="Q10" s="132"/>
      <c r="R10" s="133"/>
    </row>
    <row r="11" spans="1:18" s="101" customFormat="1" ht="22.5" customHeight="1">
      <c r="B11" s="107"/>
      <c r="C11" s="114"/>
      <c r="D11" s="115"/>
      <c r="E11" s="110"/>
      <c r="F11" s="107"/>
      <c r="G11" s="111"/>
      <c r="H11" s="124" t="str">
        <f t="shared" si="0"/>
        <v/>
      </c>
      <c r="I11" s="115"/>
      <c r="J11" s="103" t="s">
        <v>104</v>
      </c>
      <c r="N11" s="130"/>
      <c r="O11" s="131"/>
      <c r="P11" s="131"/>
      <c r="Q11" s="132"/>
      <c r="R11" s="133"/>
    </row>
    <row r="12" spans="1:18" s="101" customFormat="1" ht="22.5" customHeight="1">
      <c r="B12" s="107"/>
      <c r="C12" s="114"/>
      <c r="D12" s="115"/>
      <c r="E12" s="110"/>
      <c r="F12" s="107"/>
      <c r="G12" s="111"/>
      <c r="H12" s="124" t="str">
        <f t="shared" si="0"/>
        <v/>
      </c>
      <c r="I12" s="115"/>
      <c r="J12" s="103" t="s">
        <v>104</v>
      </c>
      <c r="N12" s="130"/>
      <c r="O12" s="131"/>
      <c r="P12" s="131"/>
      <c r="Q12" s="132"/>
      <c r="R12" s="133"/>
    </row>
    <row r="13" spans="1:18" s="101" customFormat="1" ht="22.5" customHeight="1">
      <c r="B13" s="107"/>
      <c r="C13" s="114"/>
      <c r="D13" s="115"/>
      <c r="E13" s="110"/>
      <c r="F13" s="107"/>
      <c r="G13" s="111"/>
      <c r="H13" s="124" t="str">
        <f t="shared" si="0"/>
        <v/>
      </c>
      <c r="I13" s="115"/>
      <c r="J13" s="103" t="s">
        <v>104</v>
      </c>
      <c r="N13" s="130"/>
      <c r="O13" s="131"/>
      <c r="P13" s="131"/>
      <c r="Q13" s="132"/>
      <c r="R13" s="133"/>
    </row>
    <row r="14" spans="1:18" s="101" customFormat="1" ht="22.5" customHeight="1">
      <c r="B14" s="107"/>
      <c r="C14" s="114"/>
      <c r="D14" s="115"/>
      <c r="E14" s="110"/>
      <c r="F14" s="107"/>
      <c r="G14" s="111"/>
      <c r="H14" s="124" t="str">
        <f t="shared" si="0"/>
        <v/>
      </c>
      <c r="I14" s="115"/>
      <c r="J14" s="103"/>
      <c r="N14" s="130"/>
      <c r="O14" s="131"/>
      <c r="P14" s="131"/>
      <c r="Q14" s="132"/>
      <c r="R14" s="133"/>
    </row>
    <row r="15" spans="1:18" s="101" customFormat="1" ht="22.5" customHeight="1">
      <c r="B15" s="107"/>
      <c r="C15" s="114"/>
      <c r="D15" s="115"/>
      <c r="E15" s="110"/>
      <c r="F15" s="107"/>
      <c r="G15" s="111"/>
      <c r="H15" s="124" t="str">
        <f t="shared" si="0"/>
        <v/>
      </c>
      <c r="I15" s="115"/>
      <c r="J15" s="103"/>
      <c r="N15" s="130"/>
      <c r="O15" s="131"/>
      <c r="P15" s="131"/>
      <c r="Q15" s="132"/>
      <c r="R15" s="133"/>
    </row>
    <row r="16" spans="1:18" s="101" customFormat="1" ht="22.5" customHeight="1">
      <c r="B16" s="107"/>
      <c r="C16" s="114"/>
      <c r="D16" s="115"/>
      <c r="E16" s="110"/>
      <c r="F16" s="107"/>
      <c r="G16" s="111"/>
      <c r="H16" s="124" t="str">
        <f t="shared" si="0"/>
        <v/>
      </c>
      <c r="I16" s="115"/>
      <c r="J16" s="103"/>
      <c r="N16" s="130"/>
      <c r="O16" s="131"/>
      <c r="P16" s="131"/>
      <c r="Q16" s="132"/>
      <c r="R16" s="133"/>
    </row>
    <row r="17" spans="2:18" s="101" customFormat="1" ht="22.5" customHeight="1">
      <c r="B17" s="107"/>
      <c r="C17" s="114"/>
      <c r="D17" s="115"/>
      <c r="E17" s="110"/>
      <c r="F17" s="107"/>
      <c r="G17" s="111"/>
      <c r="H17" s="124" t="str">
        <f t="shared" si="0"/>
        <v/>
      </c>
      <c r="I17" s="115"/>
      <c r="J17" s="103"/>
      <c r="N17" s="130"/>
      <c r="O17" s="131"/>
      <c r="P17" s="131"/>
      <c r="Q17" s="132"/>
      <c r="R17" s="133"/>
    </row>
    <row r="18" spans="2:18" s="101" customFormat="1" ht="22.5" customHeight="1">
      <c r="B18" s="107"/>
      <c r="C18" s="114"/>
      <c r="D18" s="115"/>
      <c r="E18" s="110"/>
      <c r="F18" s="107"/>
      <c r="G18" s="111"/>
      <c r="H18" s="124" t="str">
        <f t="shared" si="0"/>
        <v/>
      </c>
      <c r="I18" s="115"/>
      <c r="J18" s="103" t="s">
        <v>104</v>
      </c>
      <c r="N18" s="130"/>
      <c r="O18" s="131"/>
      <c r="P18" s="131"/>
      <c r="Q18" s="132"/>
      <c r="R18" s="133"/>
    </row>
    <row r="19" spans="2:18" s="101" customFormat="1" ht="22.5" customHeight="1">
      <c r="B19" s="107"/>
      <c r="C19" s="114"/>
      <c r="D19" s="115"/>
      <c r="E19" s="110"/>
      <c r="F19" s="107"/>
      <c r="G19" s="111"/>
      <c r="H19" s="124" t="str">
        <f t="shared" si="0"/>
        <v/>
      </c>
      <c r="I19" s="115"/>
      <c r="J19" s="103" t="s">
        <v>104</v>
      </c>
      <c r="N19" s="130"/>
      <c r="O19" s="131"/>
      <c r="P19" s="131"/>
      <c r="Q19" s="132"/>
      <c r="R19" s="133"/>
    </row>
    <row r="20" spans="2:18" s="101" customFormat="1" ht="22.5" customHeight="1">
      <c r="B20" s="107"/>
      <c r="C20" s="114"/>
      <c r="D20" s="115"/>
      <c r="E20" s="110"/>
      <c r="F20" s="107"/>
      <c r="G20" s="111"/>
      <c r="H20" s="124" t="str">
        <f t="shared" si="0"/>
        <v/>
      </c>
      <c r="I20" s="115"/>
      <c r="J20" s="103" t="s">
        <v>104</v>
      </c>
      <c r="N20" s="130"/>
      <c r="O20" s="131"/>
      <c r="P20" s="131"/>
      <c r="Q20" s="132"/>
      <c r="R20" s="133"/>
    </row>
    <row r="21" spans="2:18" s="101" customFormat="1" ht="22.5" customHeight="1">
      <c r="B21" s="107"/>
      <c r="C21" s="114"/>
      <c r="D21" s="115"/>
      <c r="E21" s="110"/>
      <c r="F21" s="107"/>
      <c r="G21" s="111"/>
      <c r="H21" s="124" t="str">
        <f t="shared" si="0"/>
        <v/>
      </c>
      <c r="I21" s="115"/>
      <c r="J21" s="103" t="s">
        <v>104</v>
      </c>
      <c r="N21" s="130"/>
      <c r="O21" s="131"/>
      <c r="P21" s="131"/>
      <c r="Q21" s="132"/>
      <c r="R21" s="133"/>
    </row>
    <row r="22" spans="2:18" s="101" customFormat="1" ht="22.5" customHeight="1">
      <c r="B22" s="107"/>
      <c r="C22" s="114"/>
      <c r="D22" s="115"/>
      <c r="E22" s="110"/>
      <c r="F22" s="107"/>
      <c r="G22" s="111"/>
      <c r="H22" s="124" t="str">
        <f t="shared" si="0"/>
        <v/>
      </c>
      <c r="I22" s="115"/>
      <c r="J22" s="103" t="s">
        <v>104</v>
      </c>
      <c r="N22" s="130"/>
      <c r="O22" s="131"/>
      <c r="P22" s="131"/>
      <c r="Q22" s="132"/>
      <c r="R22" s="133"/>
    </row>
    <row r="23" spans="2:18" s="101" customFormat="1" ht="22.5" customHeight="1">
      <c r="B23" s="107"/>
      <c r="C23" s="114"/>
      <c r="D23" s="115"/>
      <c r="E23" s="110"/>
      <c r="F23" s="107"/>
      <c r="G23" s="111"/>
      <c r="H23" s="124" t="str">
        <f t="shared" si="0"/>
        <v/>
      </c>
      <c r="I23" s="115"/>
      <c r="J23" s="103" t="s">
        <v>104</v>
      </c>
      <c r="N23" s="130"/>
      <c r="O23" s="131"/>
      <c r="P23" s="131"/>
      <c r="Q23" s="132"/>
      <c r="R23" s="133"/>
    </row>
    <row r="24" spans="2:18" s="101" customFormat="1" ht="22.5" customHeight="1">
      <c r="B24" s="107"/>
      <c r="C24" s="114"/>
      <c r="D24" s="115"/>
      <c r="E24" s="110"/>
      <c r="F24" s="107"/>
      <c r="G24" s="111"/>
      <c r="H24" s="124" t="str">
        <f t="shared" si="0"/>
        <v/>
      </c>
      <c r="I24" s="115"/>
      <c r="J24" s="103" t="s">
        <v>104</v>
      </c>
      <c r="N24" s="130"/>
      <c r="O24" s="131"/>
      <c r="P24" s="131"/>
      <c r="Q24" s="132"/>
      <c r="R24" s="133"/>
    </row>
    <row r="25" spans="2:18" s="101" customFormat="1" ht="22.5" customHeight="1">
      <c r="B25" s="107"/>
      <c r="C25" s="114"/>
      <c r="D25" s="115"/>
      <c r="E25" s="110"/>
      <c r="F25" s="107"/>
      <c r="G25" s="111"/>
      <c r="H25" s="124" t="str">
        <f t="shared" si="0"/>
        <v/>
      </c>
      <c r="I25" s="115"/>
      <c r="J25" s="103" t="s">
        <v>104</v>
      </c>
      <c r="N25" s="130"/>
      <c r="O25" s="131"/>
      <c r="P25" s="131"/>
      <c r="Q25" s="132"/>
      <c r="R25" s="133"/>
    </row>
    <row r="26" spans="2:18" s="101" customFormat="1" ht="22.5" customHeight="1">
      <c r="B26" s="107"/>
      <c r="C26" s="114"/>
      <c r="D26" s="115"/>
      <c r="E26" s="110"/>
      <c r="F26" s="107"/>
      <c r="G26" s="111"/>
      <c r="H26" s="124" t="str">
        <f t="shared" si="0"/>
        <v/>
      </c>
      <c r="I26" s="115"/>
      <c r="J26" s="103" t="s">
        <v>104</v>
      </c>
      <c r="N26" s="130"/>
      <c r="O26" s="131"/>
      <c r="P26" s="131"/>
      <c r="Q26" s="132"/>
      <c r="R26" s="133"/>
    </row>
    <row r="27" spans="2:18" s="101" customFormat="1" ht="22.5" customHeight="1">
      <c r="B27" s="107"/>
      <c r="C27" s="114"/>
      <c r="D27" s="115"/>
      <c r="E27" s="110"/>
      <c r="F27" s="107"/>
      <c r="G27" s="111"/>
      <c r="H27" s="124" t="str">
        <f t="shared" si="0"/>
        <v/>
      </c>
      <c r="I27" s="115"/>
      <c r="J27" s="103" t="s">
        <v>104</v>
      </c>
      <c r="N27" s="130"/>
      <c r="O27" s="131"/>
      <c r="P27" s="131"/>
      <c r="Q27" s="132"/>
      <c r="R27" s="133"/>
    </row>
    <row r="28" spans="2:18" s="101" customFormat="1" ht="22.5" customHeight="1">
      <c r="B28" s="107"/>
      <c r="C28" s="114"/>
      <c r="D28" s="115"/>
      <c r="E28" s="110"/>
      <c r="F28" s="107"/>
      <c r="G28" s="111"/>
      <c r="H28" s="124" t="str">
        <f t="shared" si="0"/>
        <v/>
      </c>
      <c r="I28" s="115"/>
      <c r="J28" s="103" t="s">
        <v>104</v>
      </c>
      <c r="N28" s="130"/>
      <c r="O28" s="131"/>
      <c r="P28" s="131"/>
      <c r="Q28" s="132"/>
      <c r="R28" s="133"/>
    </row>
    <row r="29" spans="2:18" s="101" customFormat="1" ht="22.5" customHeight="1">
      <c r="B29" s="107"/>
      <c r="C29" s="114"/>
      <c r="D29" s="115"/>
      <c r="E29" s="110"/>
      <c r="F29" s="107"/>
      <c r="G29" s="111"/>
      <c r="H29" s="124" t="str">
        <f t="shared" si="0"/>
        <v/>
      </c>
      <c r="I29" s="115"/>
      <c r="J29" s="103" t="s">
        <v>104</v>
      </c>
      <c r="N29" s="130"/>
      <c r="O29" s="131"/>
      <c r="P29" s="131"/>
      <c r="Q29" s="132"/>
      <c r="R29" s="133"/>
    </row>
    <row r="30" spans="2:18" s="101" customFormat="1" ht="22.5" customHeight="1">
      <c r="B30" s="107"/>
      <c r="C30" s="114"/>
      <c r="D30" s="115"/>
      <c r="E30" s="110"/>
      <c r="F30" s="107"/>
      <c r="G30" s="111"/>
      <c r="H30" s="124" t="str">
        <f t="shared" si="0"/>
        <v/>
      </c>
      <c r="I30" s="115"/>
      <c r="J30" s="103" t="s">
        <v>104</v>
      </c>
      <c r="N30" s="130"/>
      <c r="O30" s="131"/>
      <c r="P30" s="131"/>
      <c r="Q30" s="132"/>
      <c r="R30" s="133"/>
    </row>
    <row r="31" spans="2:18" s="101" customFormat="1" ht="22.5" customHeight="1">
      <c r="B31" s="107"/>
      <c r="C31" s="114"/>
      <c r="D31" s="115"/>
      <c r="E31" s="110"/>
      <c r="F31" s="107"/>
      <c r="G31" s="111"/>
      <c r="H31" s="124" t="str">
        <f t="shared" si="0"/>
        <v/>
      </c>
      <c r="I31" s="115"/>
      <c r="J31" s="103" t="s">
        <v>104</v>
      </c>
      <c r="N31" s="130"/>
      <c r="O31" s="131"/>
      <c r="P31" s="131"/>
      <c r="Q31" s="132"/>
      <c r="R31" s="133"/>
    </row>
    <row r="32" spans="2:18" s="101" customFormat="1" ht="22.5" customHeight="1">
      <c r="B32" s="107"/>
      <c r="C32" s="114"/>
      <c r="D32" s="115"/>
      <c r="E32" s="110"/>
      <c r="F32" s="107"/>
      <c r="G32" s="111"/>
      <c r="H32" s="124" t="str">
        <f t="shared" si="0"/>
        <v/>
      </c>
      <c r="I32" s="115"/>
      <c r="J32" s="103" t="s">
        <v>104</v>
      </c>
      <c r="N32" s="130"/>
      <c r="O32" s="131"/>
      <c r="P32" s="131"/>
      <c r="Q32" s="132"/>
      <c r="R32" s="133"/>
    </row>
    <row r="33" spans="2:18" s="101" customFormat="1" ht="22.5" customHeight="1">
      <c r="B33" s="107"/>
      <c r="C33" s="114"/>
      <c r="D33" s="115"/>
      <c r="E33" s="110"/>
      <c r="F33" s="107"/>
      <c r="G33" s="111"/>
      <c r="H33" s="124" t="str">
        <f t="shared" si="0"/>
        <v/>
      </c>
      <c r="I33" s="115"/>
      <c r="J33" s="103" t="s">
        <v>104</v>
      </c>
      <c r="N33" s="130"/>
      <c r="O33" s="131"/>
      <c r="P33" s="131"/>
      <c r="Q33" s="132"/>
      <c r="R33" s="133"/>
    </row>
    <row r="34" spans="2:18" s="101" customFormat="1" ht="22.5" customHeight="1">
      <c r="B34" s="107"/>
      <c r="C34" s="114" t="s">
        <v>4</v>
      </c>
      <c r="D34" s="115"/>
      <c r="E34" s="110"/>
      <c r="F34" s="107"/>
      <c r="G34" s="111"/>
      <c r="H34" s="111">
        <f>SUM(H7:H33)</f>
        <v>7000</v>
      </c>
      <c r="I34" s="115"/>
      <c r="J34" s="103" t="s">
        <v>104</v>
      </c>
      <c r="N34" s="126"/>
      <c r="O34" s="126"/>
      <c r="P34" s="142"/>
      <c r="Q34" s="132"/>
      <c r="R34" s="133"/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CDDB-CB44-4D96-8F77-6D351AA52B1F}">
  <sheetPr>
    <pageSetUpPr fitToPage="1"/>
  </sheetPr>
  <dimension ref="A1:S34"/>
  <sheetViews>
    <sheetView zoomScale="70" zoomScaleNormal="70" zoomScaleSheetLayoutView="85" workbookViewId="0">
      <selection activeCell="B7" sqref="B7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27" customWidth="1"/>
    <col min="13" max="13" width="3.125" style="127"/>
    <col min="14" max="19" width="13.5" style="127" customWidth="1"/>
    <col min="20" max="16384" width="3.125" style="100"/>
  </cols>
  <sheetData>
    <row r="1" spans="1:19" s="101" customFormat="1" ht="46.5" customHeight="1">
      <c r="A1" s="100">
        <v>2</v>
      </c>
      <c r="B1" s="100"/>
      <c r="C1" s="208" t="str">
        <f>9&amp;" / "&amp;COUNT(小計!$H$6:$H$33)+1&amp;" ページ"</f>
        <v>9 / 11 ページ</v>
      </c>
      <c r="D1" s="208"/>
      <c r="E1" s="208"/>
      <c r="F1" s="208"/>
      <c r="G1" s="208"/>
      <c r="H1" s="208"/>
      <c r="K1" s="126"/>
      <c r="L1" s="126"/>
      <c r="M1" s="126"/>
      <c r="N1" s="126"/>
      <c r="O1" s="126"/>
      <c r="P1" s="126"/>
      <c r="Q1" s="126"/>
      <c r="R1" s="126"/>
      <c r="S1" s="126"/>
    </row>
    <row r="2" spans="1:19" s="101" customFormat="1" ht="30" customHeight="1">
      <c r="A2" s="209" t="s">
        <v>79</v>
      </c>
      <c r="B2" s="209"/>
      <c r="C2" s="209"/>
      <c r="D2" s="209"/>
      <c r="E2" s="209"/>
      <c r="F2" s="209"/>
      <c r="G2" s="209"/>
      <c r="H2" s="209"/>
      <c r="I2" s="209"/>
      <c r="K2" s="126"/>
      <c r="L2" s="126"/>
      <c r="M2" s="126"/>
      <c r="N2" s="126"/>
      <c r="O2" s="126"/>
      <c r="P2" s="126"/>
      <c r="Q2" s="126"/>
      <c r="R2" s="126"/>
      <c r="S2" s="126"/>
    </row>
    <row r="3" spans="1:19" s="101" customFormat="1" ht="14.45" customHeight="1">
      <c r="B3" s="102" t="str">
        <f>"工事名称："&amp; 表紙!G27</f>
        <v>工事名称：サンプル工事</v>
      </c>
      <c r="C3" s="102"/>
      <c r="K3" s="126"/>
      <c r="L3" s="126"/>
      <c r="M3" s="126"/>
      <c r="N3" s="127"/>
      <c r="O3" s="127"/>
      <c r="P3" s="127"/>
      <c r="Q3" s="127"/>
      <c r="R3" s="127"/>
      <c r="S3" s="126"/>
    </row>
    <row r="4" spans="1:19" s="101" customFormat="1" ht="14.45" customHeight="1">
      <c r="B4" s="102" t="str">
        <f>"見積番号："&amp;表紙!X6</f>
        <v>見積番号：000000000001</v>
      </c>
      <c r="C4" s="102"/>
      <c r="K4" s="126"/>
      <c r="L4" s="126"/>
      <c r="M4" s="126"/>
      <c r="N4" s="215"/>
      <c r="O4" s="215"/>
      <c r="P4" s="215"/>
      <c r="Q4" s="215"/>
      <c r="R4" s="215"/>
      <c r="S4" s="126"/>
    </row>
    <row r="5" spans="1:19" s="101" customFormat="1" ht="23.1" customHeight="1">
      <c r="B5" s="141" t="s">
        <v>96</v>
      </c>
      <c r="C5" s="141" t="s">
        <v>97</v>
      </c>
      <c r="D5" s="141" t="s">
        <v>98</v>
      </c>
      <c r="E5" s="141" t="s">
        <v>99</v>
      </c>
      <c r="F5" s="141" t="s">
        <v>100</v>
      </c>
      <c r="G5" s="141" t="s">
        <v>101</v>
      </c>
      <c r="H5" s="141" t="s">
        <v>102</v>
      </c>
      <c r="I5" s="140" t="s">
        <v>103</v>
      </c>
      <c r="K5" s="126"/>
      <c r="L5" s="126"/>
      <c r="M5" s="126"/>
      <c r="N5" s="128"/>
      <c r="O5" s="129"/>
      <c r="P5" s="128"/>
      <c r="Q5" s="128"/>
      <c r="R5" s="128"/>
      <c r="S5" s="126"/>
    </row>
    <row r="6" spans="1:19" s="101" customFormat="1" ht="22.5" customHeight="1">
      <c r="B6" s="216" t="str">
        <f>小計!B13&amp;"." &amp; 小計!C13</f>
        <v>8.サンプル階層⑧</v>
      </c>
      <c r="C6" s="217"/>
      <c r="D6" s="217"/>
      <c r="E6" s="217"/>
      <c r="F6" s="217"/>
      <c r="G6" s="217"/>
      <c r="H6" s="217"/>
      <c r="I6" s="217"/>
      <c r="J6" s="103" t="s">
        <v>104</v>
      </c>
      <c r="K6" s="126"/>
      <c r="L6" s="126"/>
      <c r="M6" s="126"/>
      <c r="N6" s="218"/>
      <c r="O6" s="218"/>
      <c r="P6" s="218"/>
      <c r="Q6" s="218"/>
      <c r="R6" s="218"/>
      <c r="S6" s="126"/>
    </row>
    <row r="7" spans="1:19" s="101" customFormat="1" ht="22.5" customHeight="1">
      <c r="B7" s="120">
        <v>1</v>
      </c>
      <c r="C7" s="121" t="s">
        <v>76</v>
      </c>
      <c r="D7" s="122"/>
      <c r="E7" s="123">
        <v>1</v>
      </c>
      <c r="F7" s="120" t="s">
        <v>57</v>
      </c>
      <c r="G7" s="124">
        <v>8000</v>
      </c>
      <c r="H7" s="124">
        <f t="shared" ref="H7:H33" si="0">IF(AND(E7="",G7=""),"",E7*G7)</f>
        <v>8000</v>
      </c>
      <c r="I7" s="122" t="s">
        <v>3</v>
      </c>
      <c r="J7" s="103" t="s">
        <v>104</v>
      </c>
      <c r="K7" s="126"/>
      <c r="L7" s="126"/>
      <c r="M7" s="126"/>
      <c r="N7" s="130"/>
      <c r="O7" s="131"/>
      <c r="P7" s="131"/>
      <c r="Q7" s="132"/>
      <c r="R7" s="133"/>
      <c r="S7" s="126"/>
    </row>
    <row r="8" spans="1:19" s="101" customFormat="1" ht="22.5" customHeight="1">
      <c r="B8" s="107"/>
      <c r="C8" s="114"/>
      <c r="D8" s="115"/>
      <c r="E8" s="110"/>
      <c r="F8" s="107"/>
      <c r="G8" s="111"/>
      <c r="H8" s="124" t="str">
        <f t="shared" si="0"/>
        <v/>
      </c>
      <c r="I8" s="115"/>
      <c r="J8" s="103" t="s">
        <v>104</v>
      </c>
      <c r="K8" s="126"/>
      <c r="L8" s="126"/>
      <c r="M8" s="126"/>
      <c r="N8" s="130"/>
      <c r="O8" s="131"/>
      <c r="P8" s="131"/>
      <c r="Q8" s="132"/>
      <c r="R8" s="133"/>
      <c r="S8" s="126"/>
    </row>
    <row r="9" spans="1:19" s="101" customFormat="1" ht="22.5" customHeight="1">
      <c r="B9" s="107"/>
      <c r="C9" s="114"/>
      <c r="D9" s="115"/>
      <c r="E9" s="110"/>
      <c r="F9" s="107"/>
      <c r="G9" s="111"/>
      <c r="H9" s="124" t="str">
        <f t="shared" si="0"/>
        <v/>
      </c>
      <c r="I9" s="115"/>
      <c r="J9" s="103" t="s">
        <v>104</v>
      </c>
      <c r="K9" s="126"/>
      <c r="L9" s="126"/>
      <c r="M9" s="126"/>
      <c r="N9" s="130"/>
      <c r="O9" s="131"/>
      <c r="P9" s="131"/>
      <c r="Q9" s="132"/>
      <c r="R9" s="133"/>
      <c r="S9" s="126"/>
    </row>
    <row r="10" spans="1:19" s="101" customFormat="1" ht="22.5" customHeight="1">
      <c r="B10" s="107"/>
      <c r="C10" s="114"/>
      <c r="D10" s="115"/>
      <c r="E10" s="110"/>
      <c r="F10" s="107"/>
      <c r="G10" s="111"/>
      <c r="H10" s="124" t="str">
        <f t="shared" si="0"/>
        <v/>
      </c>
      <c r="I10" s="115"/>
      <c r="J10" s="103" t="s">
        <v>104</v>
      </c>
      <c r="K10" s="126"/>
      <c r="L10" s="126"/>
      <c r="M10" s="126"/>
      <c r="N10" s="130"/>
      <c r="O10" s="131"/>
      <c r="P10" s="131"/>
      <c r="Q10" s="132"/>
      <c r="R10" s="133"/>
      <c r="S10" s="126"/>
    </row>
    <row r="11" spans="1:19" s="101" customFormat="1" ht="22.5" customHeight="1">
      <c r="B11" s="107"/>
      <c r="C11" s="114"/>
      <c r="D11" s="115"/>
      <c r="E11" s="110"/>
      <c r="F11" s="107"/>
      <c r="G11" s="111"/>
      <c r="H11" s="124" t="str">
        <f t="shared" si="0"/>
        <v/>
      </c>
      <c r="I11" s="115"/>
      <c r="J11" s="103" t="s">
        <v>104</v>
      </c>
      <c r="K11" s="126"/>
      <c r="L11" s="126"/>
      <c r="M11" s="126"/>
      <c r="N11" s="130"/>
      <c r="O11" s="131"/>
      <c r="P11" s="131"/>
      <c r="Q11" s="132"/>
      <c r="R11" s="133"/>
      <c r="S11" s="126"/>
    </row>
    <row r="12" spans="1:19" s="101" customFormat="1" ht="22.5" customHeight="1">
      <c r="B12" s="107"/>
      <c r="C12" s="114"/>
      <c r="D12" s="115"/>
      <c r="E12" s="110"/>
      <c r="F12" s="107"/>
      <c r="G12" s="111"/>
      <c r="H12" s="124" t="str">
        <f t="shared" si="0"/>
        <v/>
      </c>
      <c r="I12" s="115"/>
      <c r="J12" s="103" t="s">
        <v>104</v>
      </c>
      <c r="K12" s="126"/>
      <c r="L12" s="126"/>
      <c r="M12" s="126"/>
      <c r="N12" s="130"/>
      <c r="O12" s="131"/>
      <c r="P12" s="131"/>
      <c r="Q12" s="132"/>
      <c r="R12" s="133"/>
      <c r="S12" s="126"/>
    </row>
    <row r="13" spans="1:19" s="101" customFormat="1" ht="22.5" customHeight="1">
      <c r="B13" s="107"/>
      <c r="C13" s="114"/>
      <c r="D13" s="115"/>
      <c r="E13" s="110"/>
      <c r="F13" s="107"/>
      <c r="G13" s="111"/>
      <c r="H13" s="124" t="str">
        <f t="shared" si="0"/>
        <v/>
      </c>
      <c r="I13" s="115"/>
      <c r="J13" s="103" t="s">
        <v>104</v>
      </c>
      <c r="K13" s="126"/>
      <c r="L13" s="126"/>
      <c r="M13" s="126"/>
      <c r="N13" s="130"/>
      <c r="O13" s="131"/>
      <c r="P13" s="131"/>
      <c r="Q13" s="132"/>
      <c r="R13" s="133"/>
      <c r="S13" s="126"/>
    </row>
    <row r="14" spans="1:19" s="101" customFormat="1" ht="22.5" customHeight="1">
      <c r="B14" s="107"/>
      <c r="C14" s="114"/>
      <c r="D14" s="115"/>
      <c r="E14" s="110"/>
      <c r="F14" s="107"/>
      <c r="G14" s="111"/>
      <c r="H14" s="124" t="str">
        <f t="shared" si="0"/>
        <v/>
      </c>
      <c r="I14" s="115"/>
      <c r="J14" s="103"/>
      <c r="K14" s="126"/>
      <c r="L14" s="126"/>
      <c r="M14" s="126"/>
      <c r="N14" s="130"/>
      <c r="O14" s="131"/>
      <c r="P14" s="131"/>
      <c r="Q14" s="132"/>
      <c r="R14" s="133"/>
      <c r="S14" s="126"/>
    </row>
    <row r="15" spans="1:19" s="101" customFormat="1" ht="22.5" customHeight="1">
      <c r="B15" s="107"/>
      <c r="C15" s="114"/>
      <c r="D15" s="115"/>
      <c r="E15" s="110"/>
      <c r="F15" s="107"/>
      <c r="G15" s="111"/>
      <c r="H15" s="124" t="str">
        <f t="shared" si="0"/>
        <v/>
      </c>
      <c r="I15" s="115"/>
      <c r="J15" s="103"/>
      <c r="K15" s="126"/>
      <c r="L15" s="126"/>
      <c r="M15" s="126"/>
      <c r="N15" s="130"/>
      <c r="O15" s="131"/>
      <c r="P15" s="131"/>
      <c r="Q15" s="132"/>
      <c r="R15" s="133"/>
      <c r="S15" s="126"/>
    </row>
    <row r="16" spans="1:19" s="101" customFormat="1" ht="22.5" customHeight="1">
      <c r="B16" s="107"/>
      <c r="C16" s="114"/>
      <c r="D16" s="115"/>
      <c r="E16" s="110"/>
      <c r="F16" s="107"/>
      <c r="G16" s="111"/>
      <c r="H16" s="124" t="str">
        <f t="shared" si="0"/>
        <v/>
      </c>
      <c r="I16" s="115"/>
      <c r="J16" s="103"/>
      <c r="K16" s="126"/>
      <c r="L16" s="126"/>
      <c r="M16" s="126"/>
      <c r="N16" s="130"/>
      <c r="O16" s="131"/>
      <c r="P16" s="131"/>
      <c r="Q16" s="132"/>
      <c r="R16" s="133"/>
      <c r="S16" s="126"/>
    </row>
    <row r="17" spans="2:19" s="101" customFormat="1" ht="22.5" customHeight="1">
      <c r="B17" s="107"/>
      <c r="C17" s="114"/>
      <c r="D17" s="115"/>
      <c r="E17" s="110"/>
      <c r="F17" s="107"/>
      <c r="G17" s="111"/>
      <c r="H17" s="124" t="str">
        <f t="shared" si="0"/>
        <v/>
      </c>
      <c r="I17" s="115"/>
      <c r="J17" s="103"/>
      <c r="K17" s="126"/>
      <c r="L17" s="126"/>
      <c r="M17" s="126"/>
      <c r="N17" s="130"/>
      <c r="O17" s="131"/>
      <c r="P17" s="131"/>
      <c r="Q17" s="132"/>
      <c r="R17" s="133"/>
      <c r="S17" s="126"/>
    </row>
    <row r="18" spans="2:19" s="101" customFormat="1" ht="22.5" customHeight="1">
      <c r="B18" s="107"/>
      <c r="C18" s="114"/>
      <c r="D18" s="115"/>
      <c r="E18" s="110"/>
      <c r="F18" s="107"/>
      <c r="G18" s="111"/>
      <c r="H18" s="124" t="str">
        <f t="shared" si="0"/>
        <v/>
      </c>
      <c r="I18" s="115"/>
      <c r="J18" s="103" t="s">
        <v>104</v>
      </c>
      <c r="K18" s="126"/>
      <c r="L18" s="126"/>
      <c r="M18" s="126"/>
      <c r="N18" s="130"/>
      <c r="O18" s="131"/>
      <c r="P18" s="131"/>
      <c r="Q18" s="132"/>
      <c r="R18" s="133"/>
      <c r="S18" s="126"/>
    </row>
    <row r="19" spans="2:19" s="101" customFormat="1" ht="22.5" customHeight="1">
      <c r="B19" s="107"/>
      <c r="C19" s="114"/>
      <c r="D19" s="115"/>
      <c r="E19" s="110"/>
      <c r="F19" s="107"/>
      <c r="G19" s="111"/>
      <c r="H19" s="124" t="str">
        <f t="shared" si="0"/>
        <v/>
      </c>
      <c r="I19" s="115"/>
      <c r="J19" s="103" t="s">
        <v>104</v>
      </c>
      <c r="K19" s="126"/>
      <c r="L19" s="126"/>
      <c r="M19" s="126"/>
      <c r="N19" s="130"/>
      <c r="O19" s="131"/>
      <c r="P19" s="131"/>
      <c r="Q19" s="132"/>
      <c r="R19" s="133"/>
      <c r="S19" s="126"/>
    </row>
    <row r="20" spans="2:19" s="101" customFormat="1" ht="22.5" customHeight="1">
      <c r="B20" s="107"/>
      <c r="C20" s="114"/>
      <c r="D20" s="115"/>
      <c r="E20" s="110"/>
      <c r="F20" s="107"/>
      <c r="G20" s="111"/>
      <c r="H20" s="124" t="str">
        <f t="shared" si="0"/>
        <v/>
      </c>
      <c r="I20" s="115"/>
      <c r="J20" s="103" t="s">
        <v>104</v>
      </c>
      <c r="K20" s="126"/>
      <c r="L20" s="126"/>
      <c r="M20" s="126"/>
      <c r="N20" s="130"/>
      <c r="O20" s="131"/>
      <c r="P20" s="131"/>
      <c r="Q20" s="132"/>
      <c r="R20" s="133"/>
      <c r="S20" s="126"/>
    </row>
    <row r="21" spans="2:19" s="101" customFormat="1" ht="22.5" customHeight="1">
      <c r="B21" s="107"/>
      <c r="C21" s="114"/>
      <c r="D21" s="115"/>
      <c r="E21" s="110"/>
      <c r="F21" s="107"/>
      <c r="G21" s="111"/>
      <c r="H21" s="124" t="str">
        <f t="shared" si="0"/>
        <v/>
      </c>
      <c r="I21" s="115"/>
      <c r="J21" s="103" t="s">
        <v>104</v>
      </c>
      <c r="K21" s="126"/>
      <c r="L21" s="126"/>
      <c r="M21" s="126"/>
      <c r="N21" s="130"/>
      <c r="O21" s="131"/>
      <c r="P21" s="131"/>
      <c r="Q21" s="132"/>
      <c r="R21" s="133"/>
      <c r="S21" s="126"/>
    </row>
    <row r="22" spans="2:19" s="101" customFormat="1" ht="22.5" customHeight="1">
      <c r="B22" s="107"/>
      <c r="C22" s="114"/>
      <c r="D22" s="115"/>
      <c r="E22" s="110"/>
      <c r="F22" s="107"/>
      <c r="G22" s="111"/>
      <c r="H22" s="124" t="str">
        <f t="shared" si="0"/>
        <v/>
      </c>
      <c r="I22" s="115"/>
      <c r="J22" s="103" t="s">
        <v>104</v>
      </c>
      <c r="K22" s="126"/>
      <c r="L22" s="126"/>
      <c r="M22" s="126"/>
      <c r="N22" s="130"/>
      <c r="O22" s="131"/>
      <c r="P22" s="131"/>
      <c r="Q22" s="132"/>
      <c r="R22" s="133"/>
      <c r="S22" s="126"/>
    </row>
    <row r="23" spans="2:19" s="101" customFormat="1" ht="22.5" customHeight="1">
      <c r="B23" s="107"/>
      <c r="C23" s="114"/>
      <c r="D23" s="115"/>
      <c r="E23" s="110"/>
      <c r="F23" s="107"/>
      <c r="G23" s="111"/>
      <c r="H23" s="124" t="str">
        <f t="shared" si="0"/>
        <v/>
      </c>
      <c r="I23" s="115"/>
      <c r="J23" s="103" t="s">
        <v>104</v>
      </c>
      <c r="K23" s="126"/>
      <c r="L23" s="126"/>
      <c r="M23" s="126"/>
      <c r="N23" s="130"/>
      <c r="O23" s="131"/>
      <c r="P23" s="131"/>
      <c r="Q23" s="132"/>
      <c r="R23" s="133"/>
      <c r="S23" s="126"/>
    </row>
    <row r="24" spans="2:19" s="101" customFormat="1" ht="22.5" customHeight="1">
      <c r="B24" s="107"/>
      <c r="C24" s="114"/>
      <c r="D24" s="115"/>
      <c r="E24" s="110"/>
      <c r="F24" s="107"/>
      <c r="G24" s="111"/>
      <c r="H24" s="124" t="str">
        <f t="shared" si="0"/>
        <v/>
      </c>
      <c r="I24" s="115"/>
      <c r="J24" s="103" t="s">
        <v>104</v>
      </c>
      <c r="K24" s="126"/>
      <c r="L24" s="126"/>
      <c r="M24" s="126"/>
      <c r="N24" s="130"/>
      <c r="O24" s="131"/>
      <c r="P24" s="131"/>
      <c r="Q24" s="132"/>
      <c r="R24" s="133"/>
      <c r="S24" s="126"/>
    </row>
    <row r="25" spans="2:19" s="101" customFormat="1" ht="22.5" customHeight="1">
      <c r="B25" s="107"/>
      <c r="C25" s="114"/>
      <c r="D25" s="115"/>
      <c r="E25" s="110"/>
      <c r="F25" s="107"/>
      <c r="G25" s="111"/>
      <c r="H25" s="124" t="str">
        <f t="shared" si="0"/>
        <v/>
      </c>
      <c r="I25" s="115"/>
      <c r="J25" s="103" t="s">
        <v>104</v>
      </c>
      <c r="K25" s="126"/>
      <c r="L25" s="126"/>
      <c r="M25" s="126"/>
      <c r="N25" s="130"/>
      <c r="O25" s="131"/>
      <c r="P25" s="131"/>
      <c r="Q25" s="132"/>
      <c r="R25" s="133"/>
      <c r="S25" s="126"/>
    </row>
    <row r="26" spans="2:19" s="101" customFormat="1" ht="22.5" customHeight="1">
      <c r="B26" s="107"/>
      <c r="C26" s="114"/>
      <c r="D26" s="115"/>
      <c r="E26" s="110"/>
      <c r="F26" s="107"/>
      <c r="G26" s="111"/>
      <c r="H26" s="124" t="str">
        <f t="shared" si="0"/>
        <v/>
      </c>
      <c r="I26" s="115"/>
      <c r="J26" s="103" t="s">
        <v>104</v>
      </c>
      <c r="K26" s="126"/>
      <c r="L26" s="126"/>
      <c r="M26" s="126"/>
      <c r="N26" s="130"/>
      <c r="O26" s="131"/>
      <c r="P26" s="131"/>
      <c r="Q26" s="132"/>
      <c r="R26" s="133"/>
      <c r="S26" s="126"/>
    </row>
    <row r="27" spans="2:19" s="101" customFormat="1" ht="22.5" customHeight="1">
      <c r="B27" s="107"/>
      <c r="C27" s="114"/>
      <c r="D27" s="115"/>
      <c r="E27" s="110"/>
      <c r="F27" s="107"/>
      <c r="G27" s="111"/>
      <c r="H27" s="124" t="str">
        <f t="shared" si="0"/>
        <v/>
      </c>
      <c r="I27" s="115"/>
      <c r="J27" s="103" t="s">
        <v>104</v>
      </c>
      <c r="K27" s="126"/>
      <c r="L27" s="126"/>
      <c r="M27" s="126"/>
      <c r="N27" s="130"/>
      <c r="O27" s="131"/>
      <c r="P27" s="131"/>
      <c r="Q27" s="132"/>
      <c r="R27" s="133"/>
      <c r="S27" s="126"/>
    </row>
    <row r="28" spans="2:19" s="101" customFormat="1" ht="22.5" customHeight="1">
      <c r="B28" s="107"/>
      <c r="C28" s="114"/>
      <c r="D28" s="115"/>
      <c r="E28" s="110"/>
      <c r="F28" s="107"/>
      <c r="G28" s="111"/>
      <c r="H28" s="124" t="str">
        <f t="shared" si="0"/>
        <v/>
      </c>
      <c r="I28" s="115"/>
      <c r="J28" s="103" t="s">
        <v>104</v>
      </c>
      <c r="K28" s="126"/>
      <c r="L28" s="126"/>
      <c r="M28" s="126"/>
      <c r="N28" s="130"/>
      <c r="O28" s="131"/>
      <c r="P28" s="131"/>
      <c r="Q28" s="132"/>
      <c r="R28" s="133"/>
      <c r="S28" s="126"/>
    </row>
    <row r="29" spans="2:19" s="101" customFormat="1" ht="22.5" customHeight="1">
      <c r="B29" s="107"/>
      <c r="C29" s="114"/>
      <c r="D29" s="115"/>
      <c r="E29" s="110"/>
      <c r="F29" s="107"/>
      <c r="G29" s="111"/>
      <c r="H29" s="124" t="str">
        <f t="shared" si="0"/>
        <v/>
      </c>
      <c r="I29" s="115"/>
      <c r="J29" s="103" t="s">
        <v>104</v>
      </c>
      <c r="K29" s="126"/>
      <c r="L29" s="126"/>
      <c r="M29" s="126"/>
      <c r="N29" s="130"/>
      <c r="O29" s="131"/>
      <c r="P29" s="131"/>
      <c r="Q29" s="132"/>
      <c r="R29" s="133"/>
      <c r="S29" s="126"/>
    </row>
    <row r="30" spans="2:19" s="101" customFormat="1" ht="22.5" customHeight="1">
      <c r="B30" s="107"/>
      <c r="C30" s="114"/>
      <c r="D30" s="115"/>
      <c r="E30" s="110"/>
      <c r="F30" s="107"/>
      <c r="G30" s="111"/>
      <c r="H30" s="124" t="str">
        <f t="shared" si="0"/>
        <v/>
      </c>
      <c r="I30" s="115"/>
      <c r="J30" s="103" t="s">
        <v>104</v>
      </c>
      <c r="K30" s="126"/>
      <c r="L30" s="126"/>
      <c r="M30" s="126"/>
      <c r="N30" s="130"/>
      <c r="O30" s="131"/>
      <c r="P30" s="131"/>
      <c r="Q30" s="132"/>
      <c r="R30" s="133"/>
      <c r="S30" s="126"/>
    </row>
    <row r="31" spans="2:19" s="101" customFormat="1" ht="22.5" customHeight="1">
      <c r="B31" s="107"/>
      <c r="C31" s="114"/>
      <c r="D31" s="115"/>
      <c r="E31" s="110"/>
      <c r="F31" s="107"/>
      <c r="G31" s="111"/>
      <c r="H31" s="124" t="str">
        <f t="shared" si="0"/>
        <v/>
      </c>
      <c r="I31" s="115"/>
      <c r="J31" s="103" t="s">
        <v>104</v>
      </c>
      <c r="K31" s="126"/>
      <c r="L31" s="126"/>
      <c r="M31" s="126"/>
      <c r="N31" s="130"/>
      <c r="O31" s="131"/>
      <c r="P31" s="131"/>
      <c r="Q31" s="132"/>
      <c r="R31" s="133"/>
      <c r="S31" s="126"/>
    </row>
    <row r="32" spans="2:19" s="101" customFormat="1" ht="22.5" customHeight="1">
      <c r="B32" s="107"/>
      <c r="C32" s="114"/>
      <c r="D32" s="115"/>
      <c r="E32" s="110"/>
      <c r="F32" s="107"/>
      <c r="G32" s="111"/>
      <c r="H32" s="124" t="str">
        <f t="shared" si="0"/>
        <v/>
      </c>
      <c r="I32" s="115"/>
      <c r="J32" s="103" t="s">
        <v>104</v>
      </c>
      <c r="K32" s="126"/>
      <c r="L32" s="126"/>
      <c r="M32" s="126"/>
      <c r="N32" s="130"/>
      <c r="O32" s="131"/>
      <c r="P32" s="131"/>
      <c r="Q32" s="132"/>
      <c r="R32" s="133"/>
      <c r="S32" s="126"/>
    </row>
    <row r="33" spans="2:19" s="101" customFormat="1" ht="22.5" customHeight="1">
      <c r="B33" s="107"/>
      <c r="C33" s="114"/>
      <c r="D33" s="115"/>
      <c r="E33" s="110"/>
      <c r="F33" s="107"/>
      <c r="G33" s="111"/>
      <c r="H33" s="124" t="str">
        <f t="shared" si="0"/>
        <v/>
      </c>
      <c r="I33" s="115"/>
      <c r="J33" s="103" t="s">
        <v>104</v>
      </c>
      <c r="K33" s="126"/>
      <c r="L33" s="126"/>
      <c r="M33" s="126"/>
      <c r="N33" s="130"/>
      <c r="O33" s="131"/>
      <c r="P33" s="131"/>
      <c r="Q33" s="132"/>
      <c r="R33" s="133"/>
      <c r="S33" s="126"/>
    </row>
    <row r="34" spans="2:19" s="101" customFormat="1" ht="22.5" customHeight="1">
      <c r="B34" s="107"/>
      <c r="C34" s="114" t="s">
        <v>4</v>
      </c>
      <c r="D34" s="115"/>
      <c r="E34" s="110"/>
      <c r="F34" s="107"/>
      <c r="G34" s="111"/>
      <c r="H34" s="111">
        <f>SUM(H7:H33)</f>
        <v>8000</v>
      </c>
      <c r="I34" s="115"/>
      <c r="J34" s="103" t="s">
        <v>104</v>
      </c>
      <c r="K34" s="126"/>
      <c r="L34" s="126"/>
      <c r="M34" s="126"/>
      <c r="N34" s="126"/>
      <c r="O34" s="126"/>
      <c r="P34" s="142"/>
      <c r="Q34" s="132"/>
      <c r="R34" s="133"/>
      <c r="S34" s="126"/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0EDD8-7A2D-44AF-A1B8-6CB8CCAEBCFB}">
  <sheetPr>
    <pageSetUpPr fitToPage="1"/>
  </sheetPr>
  <dimension ref="A1:R34"/>
  <sheetViews>
    <sheetView zoomScale="70" zoomScaleNormal="70" zoomScaleSheetLayoutView="85" workbookViewId="0">
      <selection activeCell="O8" sqref="O8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3" width="3.125" style="100"/>
    <col min="14" max="18" width="13.5" style="127" customWidth="1"/>
    <col min="19" max="19" width="13.5" style="100" customWidth="1"/>
    <col min="20" max="16384" width="3.125" style="100"/>
  </cols>
  <sheetData>
    <row r="1" spans="1:18" s="101" customFormat="1" ht="46.5" customHeight="1">
      <c r="A1" s="100">
        <v>2</v>
      </c>
      <c r="B1" s="100"/>
      <c r="C1" s="208" t="str">
        <f>10&amp;" / "&amp;COUNT(小計!$H$6:$H$33)+1&amp;" ページ"</f>
        <v>10 / 11 ページ</v>
      </c>
      <c r="D1" s="208"/>
      <c r="E1" s="208"/>
      <c r="F1" s="208"/>
      <c r="G1" s="208"/>
      <c r="H1" s="208"/>
      <c r="N1" s="126"/>
      <c r="O1" s="126"/>
      <c r="P1" s="126"/>
      <c r="Q1" s="126"/>
      <c r="R1" s="126"/>
    </row>
    <row r="2" spans="1:18" s="101" customFormat="1" ht="30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N2" s="126"/>
      <c r="O2" s="126"/>
      <c r="P2" s="126"/>
      <c r="Q2" s="126"/>
      <c r="R2" s="126"/>
    </row>
    <row r="3" spans="1:18" s="101" customFormat="1" ht="14.45" customHeight="1">
      <c r="B3" s="102" t="str">
        <f>"工事名称："&amp; 表紙!G27</f>
        <v>工事名称：サンプル工事</v>
      </c>
      <c r="C3" s="102"/>
      <c r="N3" s="127"/>
      <c r="O3" s="127"/>
      <c r="P3" s="127"/>
      <c r="Q3" s="127"/>
      <c r="R3" s="127"/>
    </row>
    <row r="4" spans="1:18" s="101" customFormat="1" ht="14.45" customHeight="1">
      <c r="B4" s="102" t="str">
        <f>"見積番号："&amp;表紙!X6</f>
        <v>見積番号：000000000001</v>
      </c>
      <c r="C4" s="102"/>
      <c r="N4" s="215"/>
      <c r="O4" s="215"/>
      <c r="P4" s="215"/>
      <c r="Q4" s="215"/>
      <c r="R4" s="215"/>
    </row>
    <row r="5" spans="1:18" s="101" customFormat="1" ht="23.1" customHeight="1">
      <c r="B5" s="154" t="s">
        <v>96</v>
      </c>
      <c r="C5" s="154" t="s">
        <v>97</v>
      </c>
      <c r="D5" s="154" t="s">
        <v>98</v>
      </c>
      <c r="E5" s="154" t="s">
        <v>99</v>
      </c>
      <c r="F5" s="154" t="s">
        <v>100</v>
      </c>
      <c r="G5" s="154" t="s">
        <v>101</v>
      </c>
      <c r="H5" s="154" t="s">
        <v>102</v>
      </c>
      <c r="I5" s="143" t="s">
        <v>103</v>
      </c>
      <c r="N5" s="128"/>
      <c r="O5" s="129"/>
      <c r="P5" s="128"/>
      <c r="Q5" s="128"/>
      <c r="R5" s="128"/>
    </row>
    <row r="6" spans="1:18" s="101" customFormat="1" ht="22.5" customHeight="1">
      <c r="B6" s="219" t="str">
        <f>小計!B14&amp;"." &amp; 小計!C14</f>
        <v>9.サンプル階層⑨</v>
      </c>
      <c r="C6" s="220"/>
      <c r="D6" s="220"/>
      <c r="E6" s="220"/>
      <c r="F6" s="220"/>
      <c r="G6" s="220"/>
      <c r="H6" s="220"/>
      <c r="I6" s="220"/>
      <c r="J6" s="103" t="s">
        <v>104</v>
      </c>
      <c r="N6" s="218"/>
      <c r="O6" s="218"/>
      <c r="P6" s="218"/>
      <c r="Q6" s="218"/>
      <c r="R6" s="218"/>
    </row>
    <row r="7" spans="1:18" s="101" customFormat="1" ht="22.5" customHeight="1">
      <c r="B7" s="144">
        <v>1</v>
      </c>
      <c r="C7" s="145" t="s">
        <v>77</v>
      </c>
      <c r="D7" s="146"/>
      <c r="E7" s="147">
        <v>1</v>
      </c>
      <c r="F7" s="144" t="s">
        <v>57</v>
      </c>
      <c r="G7" s="148">
        <v>9000</v>
      </c>
      <c r="H7" s="148">
        <f t="shared" ref="H7:H33" si="0">IF(AND(E7="",G7=""),"",E7*G7)</f>
        <v>9000</v>
      </c>
      <c r="I7" s="146" t="s">
        <v>3</v>
      </c>
      <c r="J7" s="103" t="s">
        <v>104</v>
      </c>
      <c r="N7" s="130"/>
      <c r="O7" s="131"/>
      <c r="P7" s="131"/>
      <c r="Q7" s="132"/>
      <c r="R7" s="133"/>
    </row>
    <row r="8" spans="1:18" s="101" customFormat="1" ht="22.5" customHeight="1">
      <c r="B8" s="149"/>
      <c r="C8" s="150"/>
      <c r="D8" s="151"/>
      <c r="E8" s="152"/>
      <c r="F8" s="149"/>
      <c r="G8" s="153"/>
      <c r="H8" s="148" t="str">
        <f t="shared" si="0"/>
        <v/>
      </c>
      <c r="I8" s="151"/>
      <c r="J8" s="103" t="s">
        <v>104</v>
      </c>
      <c r="N8" s="130"/>
      <c r="O8" s="131"/>
      <c r="P8" s="131"/>
      <c r="Q8" s="132"/>
      <c r="R8" s="133"/>
    </row>
    <row r="9" spans="1:18" s="101" customFormat="1" ht="22.5" customHeight="1">
      <c r="B9" s="149"/>
      <c r="C9" s="150"/>
      <c r="D9" s="151"/>
      <c r="E9" s="152"/>
      <c r="F9" s="149"/>
      <c r="G9" s="153"/>
      <c r="H9" s="148" t="str">
        <f t="shared" si="0"/>
        <v/>
      </c>
      <c r="I9" s="151"/>
      <c r="J9" s="103" t="s">
        <v>104</v>
      </c>
      <c r="N9" s="130"/>
      <c r="O9" s="131"/>
      <c r="P9" s="131"/>
      <c r="Q9" s="132"/>
      <c r="R9" s="133"/>
    </row>
    <row r="10" spans="1:18" s="101" customFormat="1" ht="22.5" customHeight="1">
      <c r="B10" s="149"/>
      <c r="C10" s="150"/>
      <c r="D10" s="151"/>
      <c r="E10" s="152"/>
      <c r="F10" s="149"/>
      <c r="G10" s="153"/>
      <c r="H10" s="148" t="str">
        <f t="shared" si="0"/>
        <v/>
      </c>
      <c r="I10" s="151"/>
      <c r="J10" s="103" t="s">
        <v>104</v>
      </c>
      <c r="N10" s="130"/>
      <c r="O10" s="131"/>
      <c r="P10" s="131"/>
      <c r="Q10" s="132"/>
      <c r="R10" s="133"/>
    </row>
    <row r="11" spans="1:18" s="101" customFormat="1" ht="22.5" customHeight="1">
      <c r="B11" s="149"/>
      <c r="C11" s="150"/>
      <c r="D11" s="151"/>
      <c r="E11" s="152"/>
      <c r="F11" s="149"/>
      <c r="G11" s="153"/>
      <c r="H11" s="148" t="str">
        <f t="shared" si="0"/>
        <v/>
      </c>
      <c r="I11" s="151"/>
      <c r="J11" s="103" t="s">
        <v>104</v>
      </c>
      <c r="N11" s="130"/>
      <c r="O11" s="131"/>
      <c r="P11" s="131"/>
      <c r="Q11" s="132"/>
      <c r="R11" s="133"/>
    </row>
    <row r="12" spans="1:18" s="101" customFormat="1" ht="22.5" customHeight="1">
      <c r="B12" s="149"/>
      <c r="C12" s="150"/>
      <c r="D12" s="151"/>
      <c r="E12" s="152"/>
      <c r="F12" s="149"/>
      <c r="G12" s="153"/>
      <c r="H12" s="148" t="str">
        <f t="shared" si="0"/>
        <v/>
      </c>
      <c r="I12" s="151"/>
      <c r="J12" s="103" t="s">
        <v>104</v>
      </c>
      <c r="N12" s="130"/>
      <c r="O12" s="131"/>
      <c r="P12" s="131"/>
      <c r="Q12" s="132"/>
      <c r="R12" s="133"/>
    </row>
    <row r="13" spans="1:18" s="101" customFormat="1" ht="22.5" customHeight="1">
      <c r="B13" s="149"/>
      <c r="C13" s="150"/>
      <c r="D13" s="151"/>
      <c r="E13" s="152"/>
      <c r="F13" s="149"/>
      <c r="G13" s="153"/>
      <c r="H13" s="148" t="str">
        <f t="shared" si="0"/>
        <v/>
      </c>
      <c r="I13" s="151"/>
      <c r="J13" s="103" t="s">
        <v>104</v>
      </c>
      <c r="N13" s="130"/>
      <c r="O13" s="131"/>
      <c r="P13" s="131"/>
      <c r="Q13" s="132"/>
      <c r="R13" s="133"/>
    </row>
    <row r="14" spans="1:18" s="101" customFormat="1" ht="22.5" customHeight="1">
      <c r="B14" s="149"/>
      <c r="C14" s="150"/>
      <c r="D14" s="151"/>
      <c r="E14" s="152"/>
      <c r="F14" s="149"/>
      <c r="G14" s="153"/>
      <c r="H14" s="148" t="str">
        <f t="shared" si="0"/>
        <v/>
      </c>
      <c r="I14" s="151"/>
      <c r="J14" s="103"/>
      <c r="N14" s="130"/>
      <c r="O14" s="131"/>
      <c r="P14" s="131"/>
      <c r="Q14" s="132"/>
      <c r="R14" s="133"/>
    </row>
    <row r="15" spans="1:18" s="101" customFormat="1" ht="22.5" customHeight="1">
      <c r="B15" s="149"/>
      <c r="C15" s="150"/>
      <c r="D15" s="151"/>
      <c r="E15" s="152"/>
      <c r="F15" s="149"/>
      <c r="G15" s="153"/>
      <c r="H15" s="148" t="str">
        <f t="shared" si="0"/>
        <v/>
      </c>
      <c r="I15" s="151"/>
      <c r="J15" s="103"/>
      <c r="N15" s="130"/>
      <c r="O15" s="131"/>
      <c r="P15" s="131"/>
      <c r="Q15" s="132"/>
      <c r="R15" s="133"/>
    </row>
    <row r="16" spans="1:18" s="101" customFormat="1" ht="22.5" customHeight="1">
      <c r="B16" s="149"/>
      <c r="C16" s="150"/>
      <c r="D16" s="151"/>
      <c r="E16" s="152"/>
      <c r="F16" s="149"/>
      <c r="G16" s="153"/>
      <c r="H16" s="148" t="str">
        <f t="shared" si="0"/>
        <v/>
      </c>
      <c r="I16" s="151"/>
      <c r="J16" s="103"/>
      <c r="N16" s="130"/>
      <c r="O16" s="131"/>
      <c r="P16" s="131"/>
      <c r="Q16" s="132"/>
      <c r="R16" s="133"/>
    </row>
    <row r="17" spans="2:18" s="101" customFormat="1" ht="22.5" customHeight="1">
      <c r="B17" s="149"/>
      <c r="C17" s="150"/>
      <c r="D17" s="151"/>
      <c r="E17" s="152"/>
      <c r="F17" s="149"/>
      <c r="G17" s="153"/>
      <c r="H17" s="148" t="str">
        <f t="shared" si="0"/>
        <v/>
      </c>
      <c r="I17" s="151"/>
      <c r="J17" s="103"/>
      <c r="N17" s="130"/>
      <c r="O17" s="131"/>
      <c r="P17" s="131"/>
      <c r="Q17" s="132"/>
      <c r="R17" s="133"/>
    </row>
    <row r="18" spans="2:18" s="101" customFormat="1" ht="22.5" customHeight="1">
      <c r="B18" s="149"/>
      <c r="C18" s="150"/>
      <c r="D18" s="151"/>
      <c r="E18" s="152"/>
      <c r="F18" s="149"/>
      <c r="G18" s="153"/>
      <c r="H18" s="148" t="str">
        <f t="shared" si="0"/>
        <v/>
      </c>
      <c r="I18" s="151"/>
      <c r="J18" s="103" t="s">
        <v>104</v>
      </c>
      <c r="N18" s="130"/>
      <c r="O18" s="131"/>
      <c r="P18" s="131"/>
      <c r="Q18" s="132"/>
      <c r="R18" s="133"/>
    </row>
    <row r="19" spans="2:18" s="101" customFormat="1" ht="22.5" customHeight="1">
      <c r="B19" s="149"/>
      <c r="C19" s="150"/>
      <c r="D19" s="151"/>
      <c r="E19" s="152"/>
      <c r="F19" s="149"/>
      <c r="G19" s="153"/>
      <c r="H19" s="148" t="str">
        <f t="shared" si="0"/>
        <v/>
      </c>
      <c r="I19" s="151"/>
      <c r="J19" s="103" t="s">
        <v>104</v>
      </c>
      <c r="N19" s="130"/>
      <c r="O19" s="131"/>
      <c r="P19" s="131"/>
      <c r="Q19" s="132"/>
      <c r="R19" s="133"/>
    </row>
    <row r="20" spans="2:18" s="101" customFormat="1" ht="22.5" customHeight="1">
      <c r="B20" s="149"/>
      <c r="C20" s="150"/>
      <c r="D20" s="151"/>
      <c r="E20" s="152"/>
      <c r="F20" s="149"/>
      <c r="G20" s="153"/>
      <c r="H20" s="148" t="str">
        <f t="shared" si="0"/>
        <v/>
      </c>
      <c r="I20" s="151"/>
      <c r="J20" s="103" t="s">
        <v>104</v>
      </c>
      <c r="N20" s="130"/>
      <c r="O20" s="131"/>
      <c r="P20" s="131"/>
      <c r="Q20" s="132"/>
      <c r="R20" s="133"/>
    </row>
    <row r="21" spans="2:18" s="101" customFormat="1" ht="22.5" customHeight="1">
      <c r="B21" s="149"/>
      <c r="C21" s="150"/>
      <c r="D21" s="151"/>
      <c r="E21" s="152"/>
      <c r="F21" s="149"/>
      <c r="G21" s="153"/>
      <c r="H21" s="148" t="str">
        <f t="shared" si="0"/>
        <v/>
      </c>
      <c r="I21" s="151"/>
      <c r="J21" s="103" t="s">
        <v>104</v>
      </c>
      <c r="N21" s="130"/>
      <c r="O21" s="131"/>
      <c r="P21" s="131"/>
      <c r="Q21" s="132"/>
      <c r="R21" s="133"/>
    </row>
    <row r="22" spans="2:18" s="101" customFormat="1" ht="22.5" customHeight="1">
      <c r="B22" s="149"/>
      <c r="C22" s="150"/>
      <c r="D22" s="151"/>
      <c r="E22" s="152"/>
      <c r="F22" s="149"/>
      <c r="G22" s="153"/>
      <c r="H22" s="148" t="str">
        <f t="shared" si="0"/>
        <v/>
      </c>
      <c r="I22" s="151"/>
      <c r="J22" s="103" t="s">
        <v>104</v>
      </c>
      <c r="N22" s="130"/>
      <c r="O22" s="131"/>
      <c r="P22" s="131"/>
      <c r="Q22" s="132"/>
      <c r="R22" s="133"/>
    </row>
    <row r="23" spans="2:18" s="101" customFormat="1" ht="22.5" customHeight="1">
      <c r="B23" s="149"/>
      <c r="C23" s="150"/>
      <c r="D23" s="151"/>
      <c r="E23" s="152"/>
      <c r="F23" s="149"/>
      <c r="G23" s="153"/>
      <c r="H23" s="148" t="str">
        <f t="shared" si="0"/>
        <v/>
      </c>
      <c r="I23" s="151"/>
      <c r="J23" s="103" t="s">
        <v>104</v>
      </c>
      <c r="N23" s="130"/>
      <c r="O23" s="131"/>
      <c r="P23" s="131"/>
      <c r="Q23" s="132"/>
      <c r="R23" s="133"/>
    </row>
    <row r="24" spans="2:18" s="101" customFormat="1" ht="22.5" customHeight="1">
      <c r="B24" s="149"/>
      <c r="C24" s="150"/>
      <c r="D24" s="151"/>
      <c r="E24" s="152"/>
      <c r="F24" s="149"/>
      <c r="G24" s="153"/>
      <c r="H24" s="148" t="str">
        <f t="shared" si="0"/>
        <v/>
      </c>
      <c r="I24" s="151"/>
      <c r="J24" s="103" t="s">
        <v>104</v>
      </c>
      <c r="N24" s="130"/>
      <c r="O24" s="131"/>
      <c r="P24" s="131"/>
      <c r="Q24" s="132"/>
      <c r="R24" s="133"/>
    </row>
    <row r="25" spans="2:18" s="101" customFormat="1" ht="22.5" customHeight="1">
      <c r="B25" s="149"/>
      <c r="C25" s="150"/>
      <c r="D25" s="151"/>
      <c r="E25" s="152"/>
      <c r="F25" s="149"/>
      <c r="G25" s="153"/>
      <c r="H25" s="148" t="str">
        <f t="shared" si="0"/>
        <v/>
      </c>
      <c r="I25" s="151"/>
      <c r="J25" s="103" t="s">
        <v>104</v>
      </c>
      <c r="N25" s="130"/>
      <c r="O25" s="131"/>
      <c r="P25" s="131"/>
      <c r="Q25" s="132"/>
      <c r="R25" s="133"/>
    </row>
    <row r="26" spans="2:18" s="101" customFormat="1" ht="22.5" customHeight="1">
      <c r="B26" s="149"/>
      <c r="C26" s="150"/>
      <c r="D26" s="151"/>
      <c r="E26" s="152"/>
      <c r="F26" s="149"/>
      <c r="G26" s="153"/>
      <c r="H26" s="148" t="str">
        <f t="shared" si="0"/>
        <v/>
      </c>
      <c r="I26" s="151"/>
      <c r="J26" s="103" t="s">
        <v>104</v>
      </c>
      <c r="N26" s="130"/>
      <c r="O26" s="131"/>
      <c r="P26" s="131"/>
      <c r="Q26" s="132"/>
      <c r="R26" s="133"/>
    </row>
    <row r="27" spans="2:18" s="101" customFormat="1" ht="22.5" customHeight="1">
      <c r="B27" s="149"/>
      <c r="C27" s="150"/>
      <c r="D27" s="151"/>
      <c r="E27" s="152"/>
      <c r="F27" s="149"/>
      <c r="G27" s="153"/>
      <c r="H27" s="148" t="str">
        <f t="shared" si="0"/>
        <v/>
      </c>
      <c r="I27" s="151"/>
      <c r="J27" s="103" t="s">
        <v>104</v>
      </c>
      <c r="N27" s="130"/>
      <c r="O27" s="131"/>
      <c r="P27" s="131"/>
      <c r="Q27" s="132"/>
      <c r="R27" s="133"/>
    </row>
    <row r="28" spans="2:18" s="101" customFormat="1" ht="22.5" customHeight="1">
      <c r="B28" s="149"/>
      <c r="C28" s="150"/>
      <c r="D28" s="151"/>
      <c r="E28" s="152"/>
      <c r="F28" s="149"/>
      <c r="G28" s="153"/>
      <c r="H28" s="148" t="str">
        <f t="shared" si="0"/>
        <v/>
      </c>
      <c r="I28" s="151"/>
      <c r="J28" s="103" t="s">
        <v>104</v>
      </c>
      <c r="N28" s="130"/>
      <c r="O28" s="131"/>
      <c r="P28" s="131"/>
      <c r="Q28" s="132"/>
      <c r="R28" s="133"/>
    </row>
    <row r="29" spans="2:18" s="101" customFormat="1" ht="22.5" customHeight="1">
      <c r="B29" s="149"/>
      <c r="C29" s="150"/>
      <c r="D29" s="151"/>
      <c r="E29" s="152"/>
      <c r="F29" s="149"/>
      <c r="G29" s="153"/>
      <c r="H29" s="148" t="str">
        <f t="shared" si="0"/>
        <v/>
      </c>
      <c r="I29" s="151"/>
      <c r="J29" s="103" t="s">
        <v>104</v>
      </c>
      <c r="N29" s="130"/>
      <c r="O29" s="131"/>
      <c r="P29" s="131"/>
      <c r="Q29" s="132"/>
      <c r="R29" s="133"/>
    </row>
    <row r="30" spans="2:18" s="101" customFormat="1" ht="22.5" customHeight="1">
      <c r="B30" s="149"/>
      <c r="C30" s="150"/>
      <c r="D30" s="151"/>
      <c r="E30" s="152"/>
      <c r="F30" s="149"/>
      <c r="G30" s="153"/>
      <c r="H30" s="148" t="str">
        <f t="shared" si="0"/>
        <v/>
      </c>
      <c r="I30" s="151"/>
      <c r="J30" s="103" t="s">
        <v>104</v>
      </c>
      <c r="N30" s="130"/>
      <c r="O30" s="131"/>
      <c r="P30" s="131"/>
      <c r="Q30" s="132"/>
      <c r="R30" s="133"/>
    </row>
    <row r="31" spans="2:18" s="101" customFormat="1" ht="22.5" customHeight="1">
      <c r="B31" s="149"/>
      <c r="C31" s="150"/>
      <c r="D31" s="151"/>
      <c r="E31" s="152"/>
      <c r="F31" s="149"/>
      <c r="G31" s="153"/>
      <c r="H31" s="148" t="str">
        <f t="shared" si="0"/>
        <v/>
      </c>
      <c r="I31" s="151"/>
      <c r="J31" s="103" t="s">
        <v>104</v>
      </c>
      <c r="N31" s="130"/>
      <c r="O31" s="131"/>
      <c r="P31" s="131"/>
      <c r="Q31" s="132"/>
      <c r="R31" s="133"/>
    </row>
    <row r="32" spans="2:18" s="101" customFormat="1" ht="22.5" customHeight="1">
      <c r="B32" s="149"/>
      <c r="C32" s="150"/>
      <c r="D32" s="151"/>
      <c r="E32" s="152"/>
      <c r="F32" s="149"/>
      <c r="G32" s="153"/>
      <c r="H32" s="148" t="str">
        <f t="shared" si="0"/>
        <v/>
      </c>
      <c r="I32" s="151"/>
      <c r="J32" s="103" t="s">
        <v>104</v>
      </c>
      <c r="N32" s="130"/>
      <c r="O32" s="131"/>
      <c r="P32" s="131"/>
      <c r="Q32" s="132"/>
      <c r="R32" s="133"/>
    </row>
    <row r="33" spans="2:18" s="101" customFormat="1" ht="22.5" customHeight="1">
      <c r="B33" s="149"/>
      <c r="C33" s="150"/>
      <c r="D33" s="151"/>
      <c r="E33" s="152"/>
      <c r="F33" s="149"/>
      <c r="G33" s="153"/>
      <c r="H33" s="148" t="str">
        <f t="shared" si="0"/>
        <v/>
      </c>
      <c r="I33" s="151"/>
      <c r="J33" s="103" t="s">
        <v>104</v>
      </c>
      <c r="N33" s="130"/>
      <c r="O33" s="131"/>
      <c r="P33" s="131"/>
      <c r="Q33" s="132"/>
      <c r="R33" s="133"/>
    </row>
    <row r="34" spans="2:18" s="101" customFormat="1" ht="22.5" customHeight="1">
      <c r="B34" s="149"/>
      <c r="C34" s="150" t="s">
        <v>4</v>
      </c>
      <c r="D34" s="151"/>
      <c r="E34" s="152"/>
      <c r="F34" s="149"/>
      <c r="G34" s="153"/>
      <c r="H34" s="153">
        <f>SUM(H7:H33)</f>
        <v>9000</v>
      </c>
      <c r="I34" s="151"/>
      <c r="J34" s="103" t="s">
        <v>104</v>
      </c>
      <c r="N34" s="126"/>
      <c r="O34" s="126"/>
      <c r="P34" s="142"/>
      <c r="Q34" s="132"/>
      <c r="R34" s="133"/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0287-9C31-4EBF-8967-1765391F2890}">
  <sheetPr>
    <pageSetUpPr fitToPage="1"/>
  </sheetPr>
  <dimension ref="A1:R34"/>
  <sheetViews>
    <sheetView zoomScale="70" zoomScaleNormal="70" zoomScaleSheetLayoutView="55" workbookViewId="0">
      <selection activeCell="B7" sqref="B7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3" width="3.125" style="100"/>
    <col min="14" max="18" width="13.5" style="127" customWidth="1"/>
    <col min="19" max="19" width="13.5" style="100" customWidth="1"/>
    <col min="20" max="16384" width="3.125" style="100"/>
  </cols>
  <sheetData>
    <row r="1" spans="1:18" s="101" customFormat="1" ht="46.5" customHeight="1">
      <c r="A1" s="100">
        <v>2</v>
      </c>
      <c r="B1" s="100"/>
      <c r="C1" s="208" t="str">
        <f>11&amp;" / "&amp;COUNT(小計!$H$6:$H$33)+1&amp;" ページ"</f>
        <v>11 / 11 ページ</v>
      </c>
      <c r="D1" s="208"/>
      <c r="E1" s="208"/>
      <c r="F1" s="208"/>
      <c r="G1" s="208"/>
      <c r="H1" s="208"/>
      <c r="N1" s="126"/>
      <c r="O1" s="126"/>
      <c r="P1" s="126"/>
      <c r="Q1" s="126"/>
      <c r="R1" s="126"/>
    </row>
    <row r="2" spans="1:18" s="101" customFormat="1" ht="30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N2" s="126"/>
      <c r="O2" s="126"/>
      <c r="P2" s="126"/>
      <c r="Q2" s="126"/>
      <c r="R2" s="126"/>
    </row>
    <row r="3" spans="1:18" s="101" customFormat="1" ht="14.45" customHeight="1">
      <c r="B3" s="102" t="str">
        <f>"工事名称："&amp; 表紙!G27</f>
        <v>工事名称：サンプル工事</v>
      </c>
      <c r="C3" s="102"/>
      <c r="N3" s="127"/>
      <c r="O3" s="127"/>
      <c r="P3" s="127"/>
      <c r="Q3" s="127"/>
      <c r="R3" s="127"/>
    </row>
    <row r="4" spans="1:18" s="101" customFormat="1" ht="14.45" customHeight="1">
      <c r="B4" s="102" t="str">
        <f>"見積番号："&amp;表紙!X6</f>
        <v>見積番号：000000000001</v>
      </c>
      <c r="C4" s="102"/>
      <c r="N4" s="215"/>
      <c r="O4" s="215"/>
      <c r="P4" s="215"/>
      <c r="Q4" s="215"/>
      <c r="R4" s="215"/>
    </row>
    <row r="5" spans="1:18" s="101" customFormat="1" ht="23.1" customHeight="1">
      <c r="B5" s="154" t="s">
        <v>96</v>
      </c>
      <c r="C5" s="154" t="s">
        <v>97</v>
      </c>
      <c r="D5" s="154" t="s">
        <v>98</v>
      </c>
      <c r="E5" s="154" t="s">
        <v>99</v>
      </c>
      <c r="F5" s="154" t="s">
        <v>100</v>
      </c>
      <c r="G5" s="154" t="s">
        <v>101</v>
      </c>
      <c r="H5" s="154" t="s">
        <v>102</v>
      </c>
      <c r="I5" s="143" t="s">
        <v>103</v>
      </c>
      <c r="N5" s="128"/>
      <c r="O5" s="129"/>
      <c r="P5" s="128"/>
      <c r="Q5" s="128"/>
      <c r="R5" s="128"/>
    </row>
    <row r="6" spans="1:18" s="101" customFormat="1" ht="22.5" customHeight="1">
      <c r="B6" s="219" t="str">
        <f>小計!B15&amp;"." &amp; 小計!C15</f>
        <v>10.サンプル階層⑩</v>
      </c>
      <c r="C6" s="220"/>
      <c r="D6" s="220"/>
      <c r="E6" s="220"/>
      <c r="F6" s="220"/>
      <c r="G6" s="220"/>
      <c r="H6" s="220"/>
      <c r="I6" s="220"/>
      <c r="J6" s="103" t="s">
        <v>104</v>
      </c>
      <c r="N6" s="218"/>
      <c r="O6" s="218"/>
      <c r="P6" s="218"/>
      <c r="Q6" s="218"/>
      <c r="R6" s="218"/>
    </row>
    <row r="7" spans="1:18" s="101" customFormat="1" ht="22.5" customHeight="1">
      <c r="B7" s="144">
        <v>1</v>
      </c>
      <c r="C7" s="145" t="s">
        <v>78</v>
      </c>
      <c r="D7" s="146"/>
      <c r="E7" s="147">
        <v>1</v>
      </c>
      <c r="F7" s="144" t="s">
        <v>57</v>
      </c>
      <c r="G7" s="148">
        <v>10000</v>
      </c>
      <c r="H7" s="148">
        <f>IF(AND(E7="",G7=""),"",E7*G7)</f>
        <v>10000</v>
      </c>
      <c r="I7" s="146" t="s">
        <v>3</v>
      </c>
      <c r="J7" s="103" t="s">
        <v>104</v>
      </c>
      <c r="N7" s="130"/>
      <c r="O7" s="131"/>
      <c r="P7" s="131"/>
      <c r="Q7" s="132"/>
      <c r="R7" s="133"/>
    </row>
    <row r="8" spans="1:18" s="101" customFormat="1" ht="22.5" customHeight="1">
      <c r="B8" s="149"/>
      <c r="C8" s="150"/>
      <c r="D8" s="151"/>
      <c r="E8" s="152"/>
      <c r="F8" s="149"/>
      <c r="G8" s="153"/>
      <c r="H8" s="148" t="str">
        <f t="shared" ref="H8:H33" si="0">IF(AND(E8="",G8=""),"",E8*G8)</f>
        <v/>
      </c>
      <c r="I8" s="151"/>
      <c r="J8" s="103" t="s">
        <v>104</v>
      </c>
      <c r="N8" s="130"/>
      <c r="O8" s="131"/>
      <c r="P8" s="131"/>
      <c r="Q8" s="132"/>
      <c r="R8" s="133"/>
    </row>
    <row r="9" spans="1:18" s="101" customFormat="1" ht="22.5" customHeight="1">
      <c r="B9" s="149"/>
      <c r="C9" s="150"/>
      <c r="D9" s="151"/>
      <c r="E9" s="152"/>
      <c r="F9" s="149"/>
      <c r="G9" s="153"/>
      <c r="H9" s="148" t="str">
        <f t="shared" si="0"/>
        <v/>
      </c>
      <c r="I9" s="151"/>
      <c r="J9" s="103" t="s">
        <v>104</v>
      </c>
      <c r="N9" s="130"/>
      <c r="O9" s="131"/>
      <c r="P9" s="131"/>
      <c r="Q9" s="132"/>
      <c r="R9" s="133"/>
    </row>
    <row r="10" spans="1:18" s="101" customFormat="1" ht="22.5" customHeight="1">
      <c r="B10" s="149"/>
      <c r="C10" s="150"/>
      <c r="D10" s="151"/>
      <c r="E10" s="152"/>
      <c r="F10" s="149"/>
      <c r="G10" s="153"/>
      <c r="H10" s="148" t="str">
        <f t="shared" si="0"/>
        <v/>
      </c>
      <c r="I10" s="151"/>
      <c r="J10" s="103" t="s">
        <v>104</v>
      </c>
      <c r="N10" s="130"/>
      <c r="O10" s="131"/>
      <c r="P10" s="131"/>
      <c r="Q10" s="132"/>
      <c r="R10" s="133"/>
    </row>
    <row r="11" spans="1:18" s="101" customFormat="1" ht="22.5" customHeight="1">
      <c r="B11" s="149"/>
      <c r="C11" s="150"/>
      <c r="D11" s="151"/>
      <c r="E11" s="152"/>
      <c r="F11" s="149"/>
      <c r="G11" s="153"/>
      <c r="H11" s="148" t="str">
        <f t="shared" si="0"/>
        <v/>
      </c>
      <c r="I11" s="151"/>
      <c r="J11" s="103" t="s">
        <v>104</v>
      </c>
      <c r="N11" s="130"/>
      <c r="O11" s="131"/>
      <c r="P11" s="131"/>
      <c r="Q11" s="132"/>
      <c r="R11" s="133"/>
    </row>
    <row r="12" spans="1:18" s="101" customFormat="1" ht="22.5" customHeight="1">
      <c r="B12" s="149"/>
      <c r="C12" s="150"/>
      <c r="D12" s="151"/>
      <c r="E12" s="152"/>
      <c r="F12" s="149"/>
      <c r="G12" s="153"/>
      <c r="H12" s="148" t="str">
        <f t="shared" si="0"/>
        <v/>
      </c>
      <c r="I12" s="151"/>
      <c r="J12" s="103" t="s">
        <v>104</v>
      </c>
      <c r="N12" s="130"/>
      <c r="O12" s="131"/>
      <c r="P12" s="131"/>
      <c r="Q12" s="132"/>
      <c r="R12" s="133"/>
    </row>
    <row r="13" spans="1:18" s="101" customFormat="1" ht="22.5" customHeight="1">
      <c r="B13" s="149"/>
      <c r="C13" s="150"/>
      <c r="D13" s="151"/>
      <c r="E13" s="152"/>
      <c r="F13" s="149"/>
      <c r="G13" s="153"/>
      <c r="H13" s="148" t="str">
        <f t="shared" si="0"/>
        <v/>
      </c>
      <c r="I13" s="151"/>
      <c r="J13" s="103" t="s">
        <v>104</v>
      </c>
      <c r="N13" s="130"/>
      <c r="O13" s="131"/>
      <c r="P13" s="131"/>
      <c r="Q13" s="132"/>
      <c r="R13" s="133"/>
    </row>
    <row r="14" spans="1:18" s="101" customFormat="1" ht="22.5" customHeight="1">
      <c r="B14" s="149"/>
      <c r="C14" s="150"/>
      <c r="D14" s="151"/>
      <c r="E14" s="152"/>
      <c r="F14" s="149"/>
      <c r="G14" s="153"/>
      <c r="H14" s="148" t="str">
        <f t="shared" si="0"/>
        <v/>
      </c>
      <c r="I14" s="151"/>
      <c r="J14" s="103"/>
      <c r="N14" s="130"/>
      <c r="O14" s="131"/>
      <c r="P14" s="131"/>
      <c r="Q14" s="132"/>
      <c r="R14" s="133"/>
    </row>
    <row r="15" spans="1:18" s="101" customFormat="1" ht="22.5" customHeight="1">
      <c r="B15" s="149"/>
      <c r="C15" s="150"/>
      <c r="D15" s="151"/>
      <c r="E15" s="152"/>
      <c r="F15" s="149"/>
      <c r="G15" s="153"/>
      <c r="H15" s="148" t="str">
        <f t="shared" si="0"/>
        <v/>
      </c>
      <c r="I15" s="151"/>
      <c r="J15" s="103"/>
      <c r="N15" s="130"/>
      <c r="O15" s="131"/>
      <c r="P15" s="131"/>
      <c r="Q15" s="132"/>
      <c r="R15" s="133"/>
    </row>
    <row r="16" spans="1:18" s="101" customFormat="1" ht="22.5" customHeight="1">
      <c r="B16" s="149"/>
      <c r="C16" s="150"/>
      <c r="D16" s="151"/>
      <c r="E16" s="152"/>
      <c r="F16" s="149"/>
      <c r="G16" s="153"/>
      <c r="H16" s="148" t="str">
        <f t="shared" si="0"/>
        <v/>
      </c>
      <c r="I16" s="151"/>
      <c r="J16" s="103"/>
      <c r="N16" s="130"/>
      <c r="O16" s="131"/>
      <c r="P16" s="131"/>
      <c r="Q16" s="132"/>
      <c r="R16" s="133"/>
    </row>
    <row r="17" spans="2:18" s="101" customFormat="1" ht="22.5" customHeight="1">
      <c r="B17" s="149"/>
      <c r="C17" s="150"/>
      <c r="D17" s="151"/>
      <c r="E17" s="152"/>
      <c r="F17" s="149"/>
      <c r="G17" s="153"/>
      <c r="H17" s="148" t="str">
        <f t="shared" si="0"/>
        <v/>
      </c>
      <c r="I17" s="151"/>
      <c r="J17" s="103"/>
      <c r="N17" s="130"/>
      <c r="O17" s="131"/>
      <c r="P17" s="131"/>
      <c r="Q17" s="132"/>
      <c r="R17" s="133"/>
    </row>
    <row r="18" spans="2:18" s="101" customFormat="1" ht="22.5" customHeight="1">
      <c r="B18" s="149"/>
      <c r="C18" s="150"/>
      <c r="D18" s="151"/>
      <c r="E18" s="152"/>
      <c r="F18" s="149"/>
      <c r="G18" s="153"/>
      <c r="H18" s="148" t="str">
        <f t="shared" si="0"/>
        <v/>
      </c>
      <c r="I18" s="151"/>
      <c r="J18" s="103" t="s">
        <v>104</v>
      </c>
      <c r="N18" s="130"/>
      <c r="O18" s="131"/>
      <c r="P18" s="131"/>
      <c r="Q18" s="132"/>
      <c r="R18" s="133"/>
    </row>
    <row r="19" spans="2:18" s="101" customFormat="1" ht="22.5" customHeight="1">
      <c r="B19" s="149"/>
      <c r="C19" s="150"/>
      <c r="D19" s="151"/>
      <c r="E19" s="152"/>
      <c r="F19" s="149"/>
      <c r="G19" s="153"/>
      <c r="H19" s="148" t="str">
        <f t="shared" si="0"/>
        <v/>
      </c>
      <c r="I19" s="151"/>
      <c r="J19" s="103" t="s">
        <v>104</v>
      </c>
      <c r="N19" s="130"/>
      <c r="O19" s="131"/>
      <c r="P19" s="131"/>
      <c r="Q19" s="132"/>
      <c r="R19" s="133"/>
    </row>
    <row r="20" spans="2:18" s="101" customFormat="1" ht="22.5" customHeight="1">
      <c r="B20" s="149"/>
      <c r="C20" s="150"/>
      <c r="D20" s="151"/>
      <c r="E20" s="152"/>
      <c r="F20" s="149"/>
      <c r="G20" s="153"/>
      <c r="H20" s="148" t="str">
        <f t="shared" si="0"/>
        <v/>
      </c>
      <c r="I20" s="151"/>
      <c r="J20" s="103" t="s">
        <v>104</v>
      </c>
      <c r="N20" s="130"/>
      <c r="O20" s="131"/>
      <c r="P20" s="131"/>
      <c r="Q20" s="132"/>
      <c r="R20" s="133"/>
    </row>
    <row r="21" spans="2:18" s="101" customFormat="1" ht="22.5" customHeight="1">
      <c r="B21" s="149"/>
      <c r="C21" s="150"/>
      <c r="D21" s="151"/>
      <c r="E21" s="152"/>
      <c r="F21" s="149"/>
      <c r="G21" s="153"/>
      <c r="H21" s="148" t="str">
        <f t="shared" si="0"/>
        <v/>
      </c>
      <c r="I21" s="151"/>
      <c r="J21" s="103" t="s">
        <v>104</v>
      </c>
      <c r="N21" s="130"/>
      <c r="O21" s="131"/>
      <c r="P21" s="131"/>
      <c r="Q21" s="132"/>
      <c r="R21" s="133"/>
    </row>
    <row r="22" spans="2:18" s="101" customFormat="1" ht="22.5" customHeight="1">
      <c r="B22" s="149"/>
      <c r="C22" s="150"/>
      <c r="D22" s="151"/>
      <c r="E22" s="152"/>
      <c r="F22" s="149"/>
      <c r="G22" s="153"/>
      <c r="H22" s="148" t="str">
        <f t="shared" si="0"/>
        <v/>
      </c>
      <c r="I22" s="151"/>
      <c r="J22" s="103" t="s">
        <v>104</v>
      </c>
      <c r="N22" s="130"/>
      <c r="O22" s="131"/>
      <c r="P22" s="131"/>
      <c r="Q22" s="132"/>
      <c r="R22" s="133"/>
    </row>
    <row r="23" spans="2:18" s="101" customFormat="1" ht="22.5" customHeight="1">
      <c r="B23" s="149"/>
      <c r="C23" s="150"/>
      <c r="D23" s="151"/>
      <c r="E23" s="152"/>
      <c r="F23" s="149"/>
      <c r="G23" s="153"/>
      <c r="H23" s="148" t="str">
        <f t="shared" si="0"/>
        <v/>
      </c>
      <c r="I23" s="151"/>
      <c r="J23" s="103" t="s">
        <v>104</v>
      </c>
      <c r="N23" s="130"/>
      <c r="O23" s="131"/>
      <c r="P23" s="131"/>
      <c r="Q23" s="132"/>
      <c r="R23" s="133"/>
    </row>
    <row r="24" spans="2:18" s="101" customFormat="1" ht="22.5" customHeight="1">
      <c r="B24" s="149"/>
      <c r="C24" s="150"/>
      <c r="D24" s="151"/>
      <c r="E24" s="152"/>
      <c r="F24" s="149"/>
      <c r="G24" s="153"/>
      <c r="H24" s="148" t="str">
        <f t="shared" si="0"/>
        <v/>
      </c>
      <c r="I24" s="151"/>
      <c r="J24" s="103" t="s">
        <v>104</v>
      </c>
      <c r="N24" s="130"/>
      <c r="O24" s="131"/>
      <c r="P24" s="131"/>
      <c r="Q24" s="132"/>
      <c r="R24" s="133"/>
    </row>
    <row r="25" spans="2:18" s="101" customFormat="1" ht="22.5" customHeight="1">
      <c r="B25" s="149"/>
      <c r="C25" s="150"/>
      <c r="D25" s="151"/>
      <c r="E25" s="152"/>
      <c r="F25" s="149"/>
      <c r="G25" s="153"/>
      <c r="H25" s="148" t="str">
        <f t="shared" si="0"/>
        <v/>
      </c>
      <c r="I25" s="151"/>
      <c r="J25" s="103" t="s">
        <v>104</v>
      </c>
      <c r="N25" s="130"/>
      <c r="O25" s="131"/>
      <c r="P25" s="131"/>
      <c r="Q25" s="132"/>
      <c r="R25" s="133"/>
    </row>
    <row r="26" spans="2:18" s="101" customFormat="1" ht="22.5" customHeight="1">
      <c r="B26" s="149"/>
      <c r="C26" s="150"/>
      <c r="D26" s="151"/>
      <c r="E26" s="152"/>
      <c r="F26" s="149"/>
      <c r="G26" s="153"/>
      <c r="H26" s="148" t="str">
        <f t="shared" si="0"/>
        <v/>
      </c>
      <c r="I26" s="151"/>
      <c r="J26" s="103" t="s">
        <v>104</v>
      </c>
      <c r="N26" s="130"/>
      <c r="O26" s="131"/>
      <c r="P26" s="131"/>
      <c r="Q26" s="132"/>
      <c r="R26" s="133"/>
    </row>
    <row r="27" spans="2:18" s="101" customFormat="1" ht="22.5" customHeight="1">
      <c r="B27" s="149"/>
      <c r="C27" s="150"/>
      <c r="D27" s="151"/>
      <c r="E27" s="152"/>
      <c r="F27" s="149"/>
      <c r="G27" s="153"/>
      <c r="H27" s="148" t="str">
        <f t="shared" si="0"/>
        <v/>
      </c>
      <c r="I27" s="151"/>
      <c r="J27" s="103" t="s">
        <v>104</v>
      </c>
      <c r="N27" s="130"/>
      <c r="O27" s="131"/>
      <c r="P27" s="131"/>
      <c r="Q27" s="132"/>
      <c r="R27" s="133"/>
    </row>
    <row r="28" spans="2:18" s="101" customFormat="1" ht="22.5" customHeight="1">
      <c r="B28" s="149"/>
      <c r="C28" s="150"/>
      <c r="D28" s="151"/>
      <c r="E28" s="152"/>
      <c r="F28" s="149"/>
      <c r="G28" s="153"/>
      <c r="H28" s="148" t="str">
        <f t="shared" si="0"/>
        <v/>
      </c>
      <c r="I28" s="151"/>
      <c r="J28" s="103" t="s">
        <v>104</v>
      </c>
      <c r="N28" s="130"/>
      <c r="O28" s="131"/>
      <c r="P28" s="131"/>
      <c r="Q28" s="132"/>
      <c r="R28" s="133"/>
    </row>
    <row r="29" spans="2:18" s="101" customFormat="1" ht="22.5" customHeight="1">
      <c r="B29" s="149"/>
      <c r="C29" s="150"/>
      <c r="D29" s="151"/>
      <c r="E29" s="152"/>
      <c r="F29" s="149"/>
      <c r="G29" s="153"/>
      <c r="H29" s="148" t="str">
        <f t="shared" si="0"/>
        <v/>
      </c>
      <c r="I29" s="151"/>
      <c r="J29" s="103" t="s">
        <v>104</v>
      </c>
      <c r="N29" s="130"/>
      <c r="O29" s="131"/>
      <c r="P29" s="131"/>
      <c r="Q29" s="132"/>
      <c r="R29" s="133"/>
    </row>
    <row r="30" spans="2:18" s="101" customFormat="1" ht="22.5" customHeight="1">
      <c r="B30" s="149"/>
      <c r="C30" s="150"/>
      <c r="D30" s="151"/>
      <c r="E30" s="152"/>
      <c r="F30" s="149"/>
      <c r="G30" s="153"/>
      <c r="H30" s="148" t="str">
        <f t="shared" si="0"/>
        <v/>
      </c>
      <c r="I30" s="151"/>
      <c r="J30" s="103" t="s">
        <v>104</v>
      </c>
      <c r="N30" s="130"/>
      <c r="O30" s="131"/>
      <c r="P30" s="131"/>
      <c r="Q30" s="132"/>
      <c r="R30" s="133"/>
    </row>
    <row r="31" spans="2:18" s="101" customFormat="1" ht="22.5" customHeight="1">
      <c r="B31" s="149"/>
      <c r="C31" s="150"/>
      <c r="D31" s="151"/>
      <c r="E31" s="152"/>
      <c r="F31" s="149"/>
      <c r="G31" s="153"/>
      <c r="H31" s="148" t="str">
        <f t="shared" si="0"/>
        <v/>
      </c>
      <c r="I31" s="151"/>
      <c r="J31" s="103" t="s">
        <v>104</v>
      </c>
      <c r="N31" s="130"/>
      <c r="O31" s="131"/>
      <c r="P31" s="131"/>
      <c r="Q31" s="132"/>
      <c r="R31" s="133"/>
    </row>
    <row r="32" spans="2:18" s="101" customFormat="1" ht="22.5" customHeight="1">
      <c r="B32" s="149"/>
      <c r="C32" s="150"/>
      <c r="D32" s="151"/>
      <c r="E32" s="152"/>
      <c r="F32" s="149"/>
      <c r="G32" s="153"/>
      <c r="H32" s="148" t="str">
        <f t="shared" si="0"/>
        <v/>
      </c>
      <c r="I32" s="151"/>
      <c r="J32" s="103" t="s">
        <v>104</v>
      </c>
      <c r="N32" s="130"/>
      <c r="O32" s="131"/>
      <c r="P32" s="131"/>
      <c r="Q32" s="132"/>
      <c r="R32" s="133"/>
    </row>
    <row r="33" spans="2:18" s="101" customFormat="1" ht="22.5" customHeight="1">
      <c r="B33" s="149"/>
      <c r="C33" s="150"/>
      <c r="D33" s="151"/>
      <c r="E33" s="152"/>
      <c r="F33" s="149"/>
      <c r="G33" s="153"/>
      <c r="H33" s="148" t="str">
        <f t="shared" si="0"/>
        <v/>
      </c>
      <c r="I33" s="151"/>
      <c r="J33" s="103" t="s">
        <v>104</v>
      </c>
      <c r="N33" s="130"/>
      <c r="O33" s="131"/>
      <c r="P33" s="131"/>
      <c r="Q33" s="132"/>
      <c r="R33" s="133"/>
    </row>
    <row r="34" spans="2:18" s="101" customFormat="1" ht="22.5" customHeight="1">
      <c r="B34" s="149"/>
      <c r="C34" s="150" t="s">
        <v>4</v>
      </c>
      <c r="D34" s="151"/>
      <c r="E34" s="152"/>
      <c r="F34" s="149"/>
      <c r="G34" s="153"/>
      <c r="H34" s="153">
        <f>SUM(H7:H33)</f>
        <v>10000</v>
      </c>
      <c r="I34" s="151"/>
      <c r="J34" s="103" t="s">
        <v>104</v>
      </c>
      <c r="N34" s="126"/>
      <c r="O34" s="126"/>
      <c r="P34" s="142"/>
      <c r="Q34" s="132"/>
      <c r="R34" s="133"/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>
    <pageSetUpPr fitToPage="1"/>
  </sheetPr>
  <dimension ref="A1:BE45"/>
  <sheetViews>
    <sheetView tabSelected="1" topLeftCell="B2" zoomScale="70" zoomScaleNormal="70" zoomScalePageLayoutView="85" workbookViewId="0">
      <selection activeCell="AC2" sqref="A1:AC2"/>
    </sheetView>
  </sheetViews>
  <sheetFormatPr defaultColWidth="3.125" defaultRowHeight="15.75"/>
  <cols>
    <col min="1" max="1" width="4.125" style="86" hidden="1" customWidth="1"/>
    <col min="2" max="2" width="3.75" style="86" customWidth="1"/>
    <col min="3" max="3" width="3.375" style="86" customWidth="1"/>
    <col min="4" max="27" width="3" style="86" customWidth="1"/>
    <col min="28" max="28" width="3.375" style="86" customWidth="1"/>
    <col min="29" max="29" width="3.75" style="86" customWidth="1"/>
    <col min="30" max="30" width="3.125" style="86" customWidth="1"/>
    <col min="31" max="34" width="3.125" style="86"/>
    <col min="35" max="35" width="4" style="86" bestFit="1" customWidth="1"/>
    <col min="36" max="16384" width="3.125" style="86"/>
  </cols>
  <sheetData>
    <row r="1" spans="1:57" s="53" customFormat="1" ht="20.25" hidden="1" customHeight="1" thickBot="1">
      <c r="A1" s="5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52"/>
    </row>
    <row r="2" spans="1:57" s="53" customFormat="1" ht="20.100000000000001" customHeight="1" thickTop="1">
      <c r="A2" s="224"/>
      <c r="B2" s="225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1"/>
    </row>
    <row r="3" spans="1:57" s="53" customFormat="1" ht="12.75" customHeight="1">
      <c r="A3" s="224"/>
      <c r="B3" s="227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4" spans="1:57" s="53" customFormat="1" ht="35.25" customHeight="1">
      <c r="A4" s="224"/>
      <c r="B4" s="226"/>
      <c r="C4" s="57"/>
      <c r="D4" s="57"/>
      <c r="E4" s="57"/>
      <c r="F4" s="57"/>
      <c r="G4" s="57"/>
      <c r="H4" s="57"/>
      <c r="I4" s="204" t="s">
        <v>80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57"/>
      <c r="X4" s="57"/>
      <c r="Y4" s="57"/>
      <c r="Z4" s="57"/>
      <c r="AA4" s="57"/>
      <c r="AB4" s="57"/>
      <c r="AC4" s="58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</row>
    <row r="5" spans="1:57" s="53" customFormat="1" ht="16.5" customHeight="1">
      <c r="A5" s="224"/>
      <c r="B5" s="227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8"/>
    </row>
    <row r="6" spans="1:57" s="53" customFormat="1" ht="30" customHeight="1">
      <c r="A6" s="224"/>
      <c r="B6" s="22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205" t="s">
        <v>94</v>
      </c>
      <c r="V6" s="205"/>
      <c r="W6" s="205"/>
      <c r="X6" s="206" t="s">
        <v>30</v>
      </c>
      <c r="Y6" s="206"/>
      <c r="Z6" s="206"/>
      <c r="AA6" s="206"/>
      <c r="AB6" s="206"/>
      <c r="AC6" s="56"/>
    </row>
    <row r="7" spans="1:57" s="53" customFormat="1" ht="30" customHeight="1">
      <c r="A7" s="54"/>
      <c r="B7" s="227"/>
      <c r="C7" s="207" t="s">
        <v>29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55"/>
      <c r="U7" s="205" t="s">
        <v>95</v>
      </c>
      <c r="V7" s="205"/>
      <c r="W7" s="205"/>
      <c r="X7" s="206" t="s">
        <v>31</v>
      </c>
      <c r="Y7" s="206"/>
      <c r="Z7" s="206"/>
      <c r="AA7" s="206"/>
      <c r="AB7" s="206"/>
      <c r="AC7" s="56"/>
      <c r="AG7" s="53" t="s">
        <v>54</v>
      </c>
      <c r="AI7" s="60">
        <v>10</v>
      </c>
      <c r="AJ7" s="53" t="s">
        <v>55</v>
      </c>
    </row>
    <row r="8" spans="1:57" s="53" customFormat="1" ht="17.25" customHeight="1">
      <c r="A8" s="54"/>
      <c r="B8" s="227"/>
      <c r="C8" s="98" t="s">
        <v>92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55"/>
      <c r="U8" s="55"/>
      <c r="V8" s="55"/>
      <c r="W8" s="55"/>
      <c r="X8" s="55"/>
      <c r="Y8" s="55"/>
      <c r="Z8" s="55"/>
      <c r="AA8" s="55"/>
      <c r="AB8" s="55"/>
      <c r="AC8" s="56"/>
    </row>
    <row r="9" spans="1:57" s="53" customFormat="1" ht="17.25" customHeight="1">
      <c r="A9" s="54"/>
      <c r="B9" s="227"/>
      <c r="C9" s="62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57" s="53" customFormat="1" ht="14.1" customHeight="1">
      <c r="A10" s="54"/>
      <c r="B10" s="227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8"/>
    </row>
    <row r="11" spans="1:57" s="53" customFormat="1" ht="17.25" customHeight="1">
      <c r="A11" s="54"/>
      <c r="B11" s="227"/>
      <c r="C11" s="6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6"/>
    </row>
    <row r="12" spans="1:57" s="53" customFormat="1" ht="18.75" customHeight="1">
      <c r="A12" s="54"/>
      <c r="B12" s="227"/>
      <c r="C12" s="63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/>
    </row>
    <row r="13" spans="1:57" s="53" customFormat="1" ht="8.4499999999999993" customHeight="1">
      <c r="A13" s="54"/>
      <c r="B13" s="227"/>
      <c r="C13" s="55"/>
      <c r="D13" s="55"/>
      <c r="E13" s="55"/>
      <c r="F13" s="55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55"/>
      <c r="Z13" s="55"/>
      <c r="AA13" s="55"/>
      <c r="AB13" s="55"/>
      <c r="AC13" s="56"/>
    </row>
    <row r="14" spans="1:57" s="67" customFormat="1" ht="30" customHeight="1">
      <c r="A14" s="64"/>
      <c r="B14" s="228"/>
      <c r="C14" s="65"/>
      <c r="D14" s="65"/>
      <c r="E14" s="65"/>
      <c r="F14" s="65"/>
      <c r="G14" s="91"/>
      <c r="H14" s="92" t="s">
        <v>84</v>
      </c>
      <c r="I14" s="91"/>
      <c r="J14" s="91"/>
      <c r="K14" s="91"/>
      <c r="L14" s="93"/>
      <c r="M14" s="201">
        <f>IF(小計!H34="","",小計!H34+表紙!P16)</f>
        <v>60500</v>
      </c>
      <c r="N14" s="201"/>
      <c r="O14" s="201"/>
      <c r="P14" s="201"/>
      <c r="Q14" s="201"/>
      <c r="R14" s="201"/>
      <c r="S14" s="201"/>
      <c r="T14" s="201"/>
      <c r="U14" s="97" t="s">
        <v>85</v>
      </c>
      <c r="V14" s="94"/>
      <c r="W14" s="94"/>
      <c r="X14" s="90"/>
      <c r="Y14" s="65"/>
      <c r="Z14" s="65"/>
      <c r="AA14" s="65"/>
      <c r="AB14" s="65"/>
      <c r="AC14" s="66"/>
    </row>
    <row r="15" spans="1:57" s="71" customFormat="1" ht="8.4499999999999993" customHeight="1">
      <c r="A15" s="68"/>
      <c r="B15" s="229"/>
      <c r="C15" s="69"/>
      <c r="D15" s="69"/>
      <c r="E15" s="69"/>
      <c r="F15" s="69"/>
      <c r="G15" s="95"/>
      <c r="H15" s="95"/>
      <c r="I15" s="95"/>
      <c r="J15" s="95"/>
      <c r="K15" s="95"/>
      <c r="L15" s="95"/>
      <c r="M15" s="95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5"/>
      <c r="Y15" s="69"/>
      <c r="Z15" s="69"/>
      <c r="AA15" s="69"/>
      <c r="AB15" s="69"/>
      <c r="AC15" s="70"/>
    </row>
    <row r="16" spans="1:57" s="53" customFormat="1" ht="18" customHeight="1">
      <c r="A16" s="54"/>
      <c r="B16" s="227"/>
      <c r="C16" s="55"/>
      <c r="D16" s="55"/>
      <c r="E16" s="55"/>
      <c r="F16" s="55"/>
      <c r="G16" s="55"/>
      <c r="H16" s="55"/>
      <c r="I16" s="55"/>
      <c r="J16" s="61" t="s">
        <v>81</v>
      </c>
      <c r="L16" s="72"/>
      <c r="M16" s="72"/>
      <c r="N16" s="72"/>
      <c r="O16" s="72"/>
      <c r="P16" s="202">
        <f>IF(小計!H34="","",小計!H34*AI7/100)</f>
        <v>5500</v>
      </c>
      <c r="Q16" s="202"/>
      <c r="R16" s="202"/>
      <c r="S16" s="202"/>
      <c r="T16" s="61" t="s">
        <v>82</v>
      </c>
      <c r="U16" s="72"/>
      <c r="V16" s="72"/>
      <c r="W16" s="72"/>
      <c r="X16" s="72"/>
      <c r="Y16" s="55"/>
      <c r="Z16" s="55"/>
      <c r="AA16" s="55"/>
      <c r="AB16" s="55"/>
      <c r="AC16" s="56"/>
    </row>
    <row r="17" spans="1:47" s="53" customFormat="1" ht="14.1" customHeight="1">
      <c r="A17" s="54"/>
      <c r="B17" s="227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</row>
    <row r="18" spans="1:47" s="53" customFormat="1" ht="14.1" customHeight="1">
      <c r="A18" s="54"/>
      <c r="B18" s="227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</row>
    <row r="19" spans="1:47" s="53" customFormat="1" ht="12.75" customHeight="1">
      <c r="A19" s="54"/>
      <c r="B19" s="227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4"/>
    </row>
    <row r="20" spans="1:47" s="53" customFormat="1" ht="12.75" customHeight="1">
      <c r="A20" s="54"/>
      <c r="B20" s="22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73"/>
      <c r="T20" s="55"/>
      <c r="U20" s="55"/>
      <c r="V20" s="55"/>
      <c r="W20" s="55"/>
      <c r="X20" s="55"/>
      <c r="Y20" s="55"/>
      <c r="Z20" s="55"/>
      <c r="AA20" s="55"/>
      <c r="AB20" s="55"/>
      <c r="AC20" s="74"/>
    </row>
    <row r="21" spans="1:47" s="53" customFormat="1" ht="20.100000000000001" customHeight="1">
      <c r="A21" s="54"/>
      <c r="B21" s="227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73"/>
      <c r="T21" s="203"/>
      <c r="U21" s="203"/>
      <c r="V21" s="203"/>
      <c r="W21" s="203"/>
      <c r="X21" s="203"/>
      <c r="Y21" s="203"/>
      <c r="Z21" s="203"/>
      <c r="AA21" s="203"/>
      <c r="AB21" s="203"/>
      <c r="AC21" s="74"/>
    </row>
    <row r="22" spans="1:47" s="53" customFormat="1" ht="20.100000000000001" customHeight="1">
      <c r="A22" s="54"/>
      <c r="B22" s="227"/>
      <c r="C22" s="55"/>
      <c r="D22" s="55"/>
      <c r="E22" s="55"/>
      <c r="F22" s="55"/>
      <c r="G22" s="55"/>
      <c r="H22" s="55"/>
      <c r="I22" s="75"/>
      <c r="J22" s="75"/>
      <c r="K22" s="75"/>
      <c r="L22" s="75"/>
      <c r="M22" s="75"/>
      <c r="N22" s="75"/>
      <c r="O22" s="75"/>
      <c r="P22" s="75"/>
      <c r="Q22" s="55"/>
      <c r="R22" s="55"/>
      <c r="S22" s="76"/>
      <c r="T22" s="203"/>
      <c r="U22" s="203"/>
      <c r="V22" s="203"/>
      <c r="W22" s="203"/>
      <c r="X22" s="203"/>
      <c r="Y22" s="203"/>
      <c r="Z22" s="203"/>
      <c r="AA22" s="203"/>
      <c r="AB22" s="203"/>
      <c r="AC22" s="74"/>
    </row>
    <row r="23" spans="1:47" s="53" customFormat="1" ht="20.100000000000001" customHeight="1">
      <c r="A23" s="54"/>
      <c r="B23" s="227"/>
      <c r="C23" s="55"/>
      <c r="D23" s="55"/>
      <c r="E23" s="55"/>
      <c r="F23" s="55"/>
      <c r="G23" s="55"/>
      <c r="H23" s="55"/>
      <c r="I23" s="77"/>
      <c r="J23" s="77"/>
      <c r="K23" s="77"/>
      <c r="L23" s="77"/>
      <c r="M23" s="77"/>
      <c r="N23" s="77"/>
      <c r="O23" s="77"/>
      <c r="P23" s="77"/>
      <c r="Q23" s="55"/>
      <c r="R23" s="55"/>
      <c r="S23" s="78"/>
      <c r="T23" s="79" t="s">
        <v>83</v>
      </c>
      <c r="U23" s="80" t="s">
        <v>23</v>
      </c>
      <c r="V23" s="76"/>
      <c r="W23" s="76"/>
      <c r="X23" s="76"/>
      <c r="Y23" s="76"/>
      <c r="Z23" s="76"/>
      <c r="AA23" s="81"/>
      <c r="AB23" s="81"/>
      <c r="AC23" s="56"/>
    </row>
    <row r="24" spans="1:47" s="53" customFormat="1" ht="20.100000000000001" customHeight="1">
      <c r="A24" s="54"/>
      <c r="B24" s="22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55"/>
      <c r="R24" s="55"/>
      <c r="S24" s="78"/>
      <c r="T24" s="82" t="s">
        <v>24</v>
      </c>
      <c r="U24" s="83"/>
      <c r="V24" s="78"/>
      <c r="W24" s="78"/>
      <c r="X24" s="78"/>
      <c r="Y24" s="78"/>
      <c r="Z24" s="78"/>
      <c r="AA24" s="84"/>
      <c r="AB24" s="84"/>
      <c r="AC24" s="56"/>
    </row>
    <row r="25" spans="1:47" s="53" customFormat="1" ht="20.100000000000001" customHeight="1">
      <c r="A25" s="54"/>
      <c r="B25" s="22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77"/>
      <c r="Q25" s="55"/>
      <c r="R25" s="55"/>
      <c r="S25" s="78"/>
      <c r="T25" s="82" t="s">
        <v>25</v>
      </c>
      <c r="U25" s="55"/>
      <c r="V25" s="78"/>
      <c r="W25" s="78"/>
      <c r="X25" s="78"/>
      <c r="Y25" s="78"/>
      <c r="Z25" s="78"/>
      <c r="AA25" s="81"/>
      <c r="AB25" s="81"/>
      <c r="AC25" s="56"/>
    </row>
    <row r="26" spans="1:47" s="53" customFormat="1" ht="20.100000000000001" customHeight="1">
      <c r="A26" s="54"/>
      <c r="B26" s="22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85" t="s">
        <v>27</v>
      </c>
      <c r="U26" s="78"/>
      <c r="V26" s="78"/>
      <c r="W26" s="78"/>
      <c r="X26" s="78"/>
      <c r="Y26" s="78"/>
      <c r="Z26" s="78"/>
      <c r="AA26" s="81"/>
      <c r="AB26" s="81"/>
      <c r="AC26" s="56"/>
    </row>
    <row r="27" spans="1:47" s="53" customFormat="1" ht="20.100000000000001" customHeight="1">
      <c r="A27" s="54"/>
      <c r="B27" s="227"/>
      <c r="C27" s="183" t="s">
        <v>87</v>
      </c>
      <c r="D27" s="183"/>
      <c r="E27" s="183"/>
      <c r="F27" s="183"/>
      <c r="G27" s="184" t="s">
        <v>33</v>
      </c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55"/>
      <c r="T27" s="85" t="s">
        <v>26</v>
      </c>
      <c r="U27" s="55"/>
      <c r="V27" s="55"/>
      <c r="W27" s="55"/>
      <c r="X27" s="55"/>
      <c r="Y27" s="55"/>
      <c r="Z27" s="55"/>
      <c r="AA27" s="55"/>
      <c r="AB27" s="55"/>
      <c r="AC27" s="5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</row>
    <row r="28" spans="1:47" s="53" customFormat="1" ht="20.45" customHeight="1">
      <c r="A28" s="54"/>
      <c r="B28" s="227"/>
      <c r="C28" s="183" t="s">
        <v>88</v>
      </c>
      <c r="D28" s="183"/>
      <c r="E28" s="183"/>
      <c r="F28" s="183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55"/>
      <c r="T28" s="83" t="s">
        <v>28</v>
      </c>
      <c r="U28" s="55"/>
      <c r="V28" s="55"/>
      <c r="W28" s="55"/>
      <c r="X28" s="55"/>
      <c r="Y28" s="55"/>
      <c r="Z28" s="55"/>
      <c r="AA28" s="55"/>
      <c r="AB28" s="55"/>
      <c r="AC28" s="5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</row>
    <row r="29" spans="1:47" s="53" customFormat="1" ht="14.1" customHeight="1">
      <c r="A29" s="54"/>
      <c r="B29" s="227"/>
      <c r="C29" s="183"/>
      <c r="D29" s="183"/>
      <c r="E29" s="183"/>
      <c r="F29" s="183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</row>
    <row r="30" spans="1:47" s="53" customFormat="1" ht="19.5" customHeight="1">
      <c r="A30" s="54"/>
      <c r="B30" s="227"/>
      <c r="C30" s="183" t="s">
        <v>89</v>
      </c>
      <c r="D30" s="183"/>
      <c r="E30" s="183"/>
      <c r="F30" s="183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55"/>
      <c r="T30" s="55"/>
      <c r="U30" s="198" t="s">
        <v>93</v>
      </c>
      <c r="V30" s="199"/>
      <c r="W30" s="199"/>
      <c r="X30" s="199"/>
      <c r="Y30" s="200"/>
      <c r="Z30" s="200"/>
      <c r="AA30" s="200"/>
      <c r="AB30" s="200"/>
      <c r="AC30" s="5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</row>
    <row r="31" spans="1:47" s="53" customFormat="1" ht="19.5" customHeight="1">
      <c r="A31" s="54"/>
      <c r="B31" s="227"/>
      <c r="C31" s="183" t="s">
        <v>90</v>
      </c>
      <c r="D31" s="183"/>
      <c r="E31" s="183"/>
      <c r="F31" s="183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55"/>
      <c r="T31" s="55"/>
      <c r="U31" s="188"/>
      <c r="V31" s="189"/>
      <c r="W31" s="189"/>
      <c r="X31" s="190"/>
      <c r="Y31" s="188"/>
      <c r="Z31" s="189"/>
      <c r="AA31" s="189"/>
      <c r="AB31" s="190"/>
      <c r="AC31" s="5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</row>
    <row r="32" spans="1:47" s="53" customFormat="1" ht="19.5" customHeight="1">
      <c r="A32" s="54"/>
      <c r="B32" s="227"/>
      <c r="C32" s="183" t="s">
        <v>91</v>
      </c>
      <c r="D32" s="183"/>
      <c r="E32" s="183"/>
      <c r="F32" s="183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55"/>
      <c r="T32" s="55"/>
      <c r="U32" s="191"/>
      <c r="V32" s="192"/>
      <c r="W32" s="192"/>
      <c r="X32" s="193"/>
      <c r="Y32" s="191"/>
      <c r="Z32" s="192"/>
      <c r="AA32" s="192"/>
      <c r="AB32" s="193"/>
      <c r="AC32" s="5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</row>
    <row r="33" spans="1:47" s="53" customFormat="1" ht="19.5" customHeight="1">
      <c r="A33" s="54"/>
      <c r="B33" s="227"/>
      <c r="C33" s="183" t="s">
        <v>21</v>
      </c>
      <c r="D33" s="183"/>
      <c r="E33" s="183"/>
      <c r="F33" s="183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55"/>
      <c r="T33" s="55"/>
      <c r="U33" s="194"/>
      <c r="V33" s="195"/>
      <c r="W33" s="195"/>
      <c r="X33" s="196"/>
      <c r="Y33" s="194"/>
      <c r="Z33" s="195"/>
      <c r="AA33" s="195"/>
      <c r="AB33" s="196"/>
      <c r="AC33" s="5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</row>
    <row r="34" spans="1:47" s="53" customFormat="1" ht="20.100000000000001" customHeight="1">
      <c r="A34" s="54"/>
      <c r="B34" s="227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</row>
    <row r="35" spans="1:47" s="53" customFormat="1" ht="14.1" customHeight="1">
      <c r="A35" s="54"/>
      <c r="B35" s="231"/>
      <c r="C35" s="185" t="s">
        <v>86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7"/>
      <c r="AC35" s="56"/>
    </row>
    <row r="36" spans="1:47" s="53" customFormat="1" ht="14.1" customHeight="1">
      <c r="A36" s="54"/>
      <c r="B36" s="231"/>
      <c r="C36" s="180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2"/>
      <c r="AC36" s="56"/>
    </row>
    <row r="37" spans="1:47" s="53" customFormat="1" ht="9.6" customHeight="1">
      <c r="A37" s="54"/>
      <c r="B37" s="231"/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2"/>
      <c r="AC37" s="56"/>
    </row>
    <row r="38" spans="1:47" s="53" customFormat="1" ht="14.1" customHeight="1">
      <c r="A38" s="54"/>
      <c r="B38" s="231"/>
      <c r="C38" s="180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2"/>
      <c r="AC38" s="56"/>
    </row>
    <row r="39" spans="1:47" s="53" customFormat="1" ht="14.1" customHeight="1">
      <c r="A39" s="54"/>
      <c r="B39" s="231"/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2"/>
      <c r="AC39" s="56"/>
    </row>
    <row r="40" spans="1:47" s="53" customFormat="1" ht="14.1" customHeight="1">
      <c r="A40" s="54"/>
      <c r="B40" s="231"/>
      <c r="C40" s="180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2"/>
      <c r="AC40" s="56"/>
    </row>
    <row r="41" spans="1:47" s="53" customFormat="1" ht="14.1" customHeight="1">
      <c r="A41" s="54"/>
      <c r="B41" s="231"/>
      <c r="C41" s="180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2"/>
      <c r="AC41" s="56"/>
    </row>
    <row r="42" spans="1:47" s="53" customFormat="1" ht="14.1" customHeight="1">
      <c r="A42" s="54"/>
      <c r="B42" s="227"/>
      <c r="C42" s="180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2"/>
      <c r="AC42" s="56"/>
    </row>
    <row r="43" spans="1:47" s="53" customFormat="1" ht="14.1" customHeight="1">
      <c r="A43" s="54"/>
      <c r="B43" s="22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</row>
    <row r="44" spans="1:47" s="53" customFormat="1" ht="14.1" customHeight="1" thickBot="1">
      <c r="A44" s="87"/>
      <c r="B44" s="230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9"/>
    </row>
    <row r="45" spans="1:47" s="53" customFormat="1" ht="13.5" customHeight="1" thickTop="1"/>
  </sheetData>
  <mergeCells count="27">
    <mergeCell ref="I4:V4"/>
    <mergeCell ref="U6:W6"/>
    <mergeCell ref="X6:AB6"/>
    <mergeCell ref="C7:S7"/>
    <mergeCell ref="U7:W7"/>
    <mergeCell ref="X7:AB7"/>
    <mergeCell ref="M14:T14"/>
    <mergeCell ref="P16:S16"/>
    <mergeCell ref="T21:AB22"/>
    <mergeCell ref="C27:F27"/>
    <mergeCell ref="G27:R27"/>
    <mergeCell ref="C28:F29"/>
    <mergeCell ref="G28:R29"/>
    <mergeCell ref="U30:X30"/>
    <mergeCell ref="Y30:AB30"/>
    <mergeCell ref="C30:F30"/>
    <mergeCell ref="G30:R30"/>
    <mergeCell ref="C36:AB42"/>
    <mergeCell ref="C33:F33"/>
    <mergeCell ref="G33:R33"/>
    <mergeCell ref="C31:F31"/>
    <mergeCell ref="G31:R31"/>
    <mergeCell ref="C32:F32"/>
    <mergeCell ref="G32:R32"/>
    <mergeCell ref="C35:AB35"/>
    <mergeCell ref="U31:X33"/>
    <mergeCell ref="Y31:AB33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orientation="portrait" r:id="rId1"/>
  <rowBreaks count="1" manualBreakCount="1">
    <brk id="45" max="16383" man="1"/>
  </rowBreaks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4"/>
  <sheetViews>
    <sheetView zoomScale="70" zoomScaleNormal="70" workbookViewId="0">
      <selection activeCell="Q5" sqref="Q5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6384" width="3.125" style="100"/>
  </cols>
  <sheetData>
    <row r="1" spans="1:10" s="101" customFormat="1" ht="46.5" customHeight="1">
      <c r="A1" s="100">
        <v>1</v>
      </c>
      <c r="B1" s="100"/>
      <c r="C1" s="208" t="str">
        <f>1&amp;" / "&amp;COUNT(小計!$H$6:$H$33)+1&amp;" ページ"</f>
        <v>1 / 11 ページ</v>
      </c>
      <c r="D1" s="208"/>
      <c r="E1" s="208"/>
      <c r="F1" s="208"/>
      <c r="G1" s="208"/>
      <c r="H1" s="208"/>
    </row>
    <row r="2" spans="1:10" s="101" customFormat="1" ht="30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</row>
    <row r="3" spans="1:10" s="101" customFormat="1" ht="14.45" customHeight="1">
      <c r="B3" s="102" t="str">
        <f>"工事名称："&amp; 表紙!G27</f>
        <v>工事名称：サンプル工事</v>
      </c>
      <c r="C3" s="102"/>
    </row>
    <row r="4" spans="1:10" s="101" customFormat="1" ht="14.45" customHeight="1">
      <c r="B4" s="102" t="str">
        <f>"見積番号："&amp;表紙!X6</f>
        <v>見積番号：000000000001</v>
      </c>
      <c r="C4" s="102"/>
    </row>
    <row r="5" spans="1:10" s="101" customFormat="1" ht="23.1" customHeight="1">
      <c r="B5" s="106" t="s">
        <v>96</v>
      </c>
      <c r="C5" s="106" t="s">
        <v>97</v>
      </c>
      <c r="D5" s="106" t="s">
        <v>98</v>
      </c>
      <c r="E5" s="106" t="s">
        <v>99</v>
      </c>
      <c r="F5" s="106" t="s">
        <v>100</v>
      </c>
      <c r="G5" s="106" t="s">
        <v>101</v>
      </c>
      <c r="H5" s="106" t="s">
        <v>102</v>
      </c>
      <c r="I5" s="104" t="s">
        <v>103</v>
      </c>
    </row>
    <row r="6" spans="1:10" s="101" customFormat="1" ht="23.25" customHeight="1">
      <c r="B6" s="107">
        <v>1</v>
      </c>
      <c r="C6" s="108" t="s">
        <v>49</v>
      </c>
      <c r="D6" s="109" t="s">
        <v>32</v>
      </c>
      <c r="E6" s="110"/>
      <c r="F6" s="107"/>
      <c r="G6" s="111"/>
      <c r="H6" s="112">
        <f>IFERROR( IF(明細1!$H$34&lt;&gt;0,明細1!$H$34,""),"")</f>
        <v>1000</v>
      </c>
      <c r="I6" s="105"/>
      <c r="J6" s="103" t="s">
        <v>104</v>
      </c>
    </row>
    <row r="7" spans="1:10" s="101" customFormat="1" ht="23.25" customHeight="1">
      <c r="B7" s="107">
        <v>2</v>
      </c>
      <c r="C7" s="108" t="s">
        <v>50</v>
      </c>
      <c r="D7" s="109"/>
      <c r="E7" s="110"/>
      <c r="F7" s="107"/>
      <c r="G7" s="111"/>
      <c r="H7" s="112">
        <f>IFERROR( IF(明細2!$H$34&lt;&gt;0,明細2!$H$34,""),"")</f>
        <v>2000</v>
      </c>
      <c r="I7" s="105"/>
      <c r="J7" s="103" t="s">
        <v>104</v>
      </c>
    </row>
    <row r="8" spans="1:10" s="101" customFormat="1" ht="23.25" customHeight="1">
      <c r="B8" s="107">
        <v>3</v>
      </c>
      <c r="C8" s="108" t="s">
        <v>51</v>
      </c>
      <c r="D8" s="109"/>
      <c r="E8" s="110"/>
      <c r="F8" s="107"/>
      <c r="G8" s="111"/>
      <c r="H8" s="112">
        <f>IFERROR( IF(明細3!$H$34&lt;&gt;0,明細3!$H$34,""),"")</f>
        <v>3000</v>
      </c>
      <c r="I8" s="105"/>
      <c r="J8" s="103" t="s">
        <v>104</v>
      </c>
    </row>
    <row r="9" spans="1:10" s="101" customFormat="1" ht="23.25" customHeight="1">
      <c r="B9" s="107">
        <v>4</v>
      </c>
      <c r="C9" s="108" t="s">
        <v>52</v>
      </c>
      <c r="D9" s="109"/>
      <c r="E9" s="110"/>
      <c r="F9" s="107"/>
      <c r="G9" s="111"/>
      <c r="H9" s="112">
        <f>IFERROR( IF(明細4!$H$34&lt;&gt;0,明細4!$H$34,""),"")</f>
        <v>4000</v>
      </c>
      <c r="I9" s="105"/>
      <c r="J9" s="103" t="s">
        <v>104</v>
      </c>
    </row>
    <row r="10" spans="1:10" s="101" customFormat="1" ht="23.25" customHeight="1">
      <c r="B10" s="107">
        <v>5</v>
      </c>
      <c r="C10" s="113" t="s">
        <v>53</v>
      </c>
      <c r="D10" s="109"/>
      <c r="E10" s="110"/>
      <c r="F10" s="107"/>
      <c r="G10" s="111"/>
      <c r="H10" s="112">
        <f>IFERROR( IF(明細5!$H$34&lt;&gt;0,明細5!$H$34,""),"")</f>
        <v>5000</v>
      </c>
      <c r="I10" s="105"/>
      <c r="J10" s="103" t="s">
        <v>104</v>
      </c>
    </row>
    <row r="11" spans="1:10" s="101" customFormat="1" ht="23.25" customHeight="1">
      <c r="B11" s="107">
        <v>6</v>
      </c>
      <c r="C11" s="113" t="s">
        <v>69</v>
      </c>
      <c r="D11" s="109"/>
      <c r="E11" s="110"/>
      <c r="F11" s="107"/>
      <c r="G11" s="111"/>
      <c r="H11" s="112">
        <f>IFERROR( IF(明細6!$H$34&lt;&gt;0,明細6!$H$34,""),"")</f>
        <v>6000</v>
      </c>
      <c r="I11" s="105"/>
      <c r="J11" s="103" t="s">
        <v>104</v>
      </c>
    </row>
    <row r="12" spans="1:10" s="101" customFormat="1" ht="23.25" customHeight="1">
      <c r="B12" s="107">
        <v>7</v>
      </c>
      <c r="C12" s="113" t="s">
        <v>70</v>
      </c>
      <c r="D12" s="109"/>
      <c r="E12" s="110"/>
      <c r="F12" s="107"/>
      <c r="G12" s="111"/>
      <c r="H12" s="112">
        <f>IFERROR( IF(明細7!$H$34&lt;&gt;0,明細7!$H$34,""),"")</f>
        <v>7000</v>
      </c>
      <c r="I12" s="105"/>
      <c r="J12" s="103" t="s">
        <v>104</v>
      </c>
    </row>
    <row r="13" spans="1:10" s="101" customFormat="1" ht="23.25" customHeight="1">
      <c r="B13" s="107">
        <v>8</v>
      </c>
      <c r="C13" s="113" t="s">
        <v>71</v>
      </c>
      <c r="D13" s="109"/>
      <c r="E13" s="110"/>
      <c r="F13" s="107"/>
      <c r="G13" s="111"/>
      <c r="H13" s="112">
        <f>IFERROR( IF(明細8!$H$34&lt;&gt;0,明細8!$H$34,""),"")</f>
        <v>8000</v>
      </c>
      <c r="I13" s="105"/>
      <c r="J13" s="103" t="s">
        <v>104</v>
      </c>
    </row>
    <row r="14" spans="1:10" s="101" customFormat="1" ht="23.25" customHeight="1">
      <c r="B14" s="107">
        <v>9</v>
      </c>
      <c r="C14" s="113" t="s">
        <v>72</v>
      </c>
      <c r="D14" s="109"/>
      <c r="E14" s="110"/>
      <c r="F14" s="107"/>
      <c r="G14" s="111"/>
      <c r="H14" s="112">
        <f>IFERROR( IF(明細9!$H$34&lt;&gt;0,明細9!$H$34,""),"")</f>
        <v>9000</v>
      </c>
      <c r="I14" s="105"/>
      <c r="J14" s="103" t="s">
        <v>104</v>
      </c>
    </row>
    <row r="15" spans="1:10" s="101" customFormat="1" ht="23.25" customHeight="1">
      <c r="B15" s="107">
        <v>10</v>
      </c>
      <c r="C15" s="113" t="s">
        <v>73</v>
      </c>
      <c r="D15" s="109"/>
      <c r="E15" s="110"/>
      <c r="F15" s="107"/>
      <c r="G15" s="111"/>
      <c r="H15" s="112">
        <f>IFERROR( IF(明細10!$H$34&lt;&gt;0,明細10!$H$34,""),"")</f>
        <v>10000</v>
      </c>
      <c r="I15" s="105"/>
      <c r="J15" s="103" t="s">
        <v>104</v>
      </c>
    </row>
    <row r="16" spans="1:10" s="101" customFormat="1" ht="23.25" customHeight="1">
      <c r="B16" s="107"/>
      <c r="C16" s="108"/>
      <c r="D16" s="109"/>
      <c r="E16" s="110"/>
      <c r="F16" s="107"/>
      <c r="G16" s="111"/>
      <c r="H16" s="112"/>
      <c r="I16" s="105"/>
      <c r="J16" s="103" t="s">
        <v>104</v>
      </c>
    </row>
    <row r="17" spans="2:10" s="101" customFormat="1" ht="23.25" customHeight="1">
      <c r="B17" s="107"/>
      <c r="C17" s="108"/>
      <c r="D17" s="109"/>
      <c r="E17" s="110"/>
      <c r="F17" s="107"/>
      <c r="G17" s="111"/>
      <c r="H17" s="112"/>
      <c r="I17" s="105"/>
      <c r="J17" s="103"/>
    </row>
    <row r="18" spans="2:10" s="101" customFormat="1" ht="23.25" customHeight="1">
      <c r="B18" s="107"/>
      <c r="C18" s="108"/>
      <c r="D18" s="109"/>
      <c r="E18" s="110"/>
      <c r="F18" s="107"/>
      <c r="G18" s="111"/>
      <c r="H18" s="112"/>
      <c r="I18" s="105"/>
      <c r="J18" s="103"/>
    </row>
    <row r="19" spans="2:10" s="101" customFormat="1" ht="23.25" customHeight="1">
      <c r="B19" s="107"/>
      <c r="C19" s="108"/>
      <c r="D19" s="109"/>
      <c r="E19" s="110"/>
      <c r="F19" s="107"/>
      <c r="G19" s="111"/>
      <c r="H19" s="112"/>
      <c r="I19" s="105"/>
      <c r="J19" s="103"/>
    </row>
    <row r="20" spans="2:10" s="101" customFormat="1" ht="23.25" customHeight="1">
      <c r="B20" s="107"/>
      <c r="C20" s="108"/>
      <c r="D20" s="109"/>
      <c r="E20" s="110"/>
      <c r="F20" s="107"/>
      <c r="G20" s="111"/>
      <c r="H20" s="112"/>
      <c r="I20" s="105"/>
      <c r="J20" s="103"/>
    </row>
    <row r="21" spans="2:10" s="101" customFormat="1" ht="23.25" customHeight="1">
      <c r="B21" s="107"/>
      <c r="C21" s="108"/>
      <c r="D21" s="109"/>
      <c r="E21" s="110"/>
      <c r="F21" s="107"/>
      <c r="G21" s="111"/>
      <c r="H21" s="112"/>
      <c r="I21" s="105"/>
      <c r="J21" s="103" t="s">
        <v>104</v>
      </c>
    </row>
    <row r="22" spans="2:10" s="101" customFormat="1" ht="23.25" customHeight="1">
      <c r="B22" s="107"/>
      <c r="C22" s="108"/>
      <c r="D22" s="109"/>
      <c r="E22" s="110"/>
      <c r="F22" s="107"/>
      <c r="G22" s="111"/>
      <c r="H22" s="112"/>
      <c r="I22" s="105"/>
      <c r="J22" s="103" t="s">
        <v>104</v>
      </c>
    </row>
    <row r="23" spans="2:10" s="101" customFormat="1" ht="23.25" customHeight="1">
      <c r="B23" s="107"/>
      <c r="C23" s="108"/>
      <c r="D23" s="109"/>
      <c r="E23" s="110"/>
      <c r="F23" s="107"/>
      <c r="G23" s="111"/>
      <c r="H23" s="112"/>
      <c r="I23" s="105"/>
      <c r="J23" s="103" t="s">
        <v>104</v>
      </c>
    </row>
    <row r="24" spans="2:10" s="101" customFormat="1" ht="23.25" customHeight="1">
      <c r="B24" s="107"/>
      <c r="C24" s="108"/>
      <c r="D24" s="109"/>
      <c r="E24" s="110"/>
      <c r="F24" s="107"/>
      <c r="G24" s="111"/>
      <c r="H24" s="112"/>
      <c r="I24" s="105"/>
      <c r="J24" s="103" t="s">
        <v>104</v>
      </c>
    </row>
    <row r="25" spans="2:10" s="101" customFormat="1" ht="23.25" customHeight="1">
      <c r="B25" s="107"/>
      <c r="C25" s="108"/>
      <c r="D25" s="109"/>
      <c r="E25" s="110"/>
      <c r="F25" s="107"/>
      <c r="G25" s="111"/>
      <c r="H25" s="112"/>
      <c r="I25" s="105"/>
      <c r="J25" s="103" t="s">
        <v>104</v>
      </c>
    </row>
    <row r="26" spans="2:10" s="101" customFormat="1" ht="23.25" customHeight="1">
      <c r="B26" s="107"/>
      <c r="C26" s="108"/>
      <c r="D26" s="109"/>
      <c r="E26" s="110"/>
      <c r="F26" s="107"/>
      <c r="G26" s="111"/>
      <c r="H26" s="112"/>
      <c r="I26" s="105"/>
      <c r="J26" s="103" t="s">
        <v>104</v>
      </c>
    </row>
    <row r="27" spans="2:10" s="101" customFormat="1" ht="23.25" customHeight="1">
      <c r="B27" s="107"/>
      <c r="C27" s="108"/>
      <c r="D27" s="109"/>
      <c r="E27" s="110"/>
      <c r="F27" s="107"/>
      <c r="G27" s="111"/>
      <c r="H27" s="112"/>
      <c r="I27" s="105"/>
      <c r="J27" s="103" t="s">
        <v>104</v>
      </c>
    </row>
    <row r="28" spans="2:10" s="101" customFormat="1" ht="23.25" customHeight="1">
      <c r="B28" s="107"/>
      <c r="C28" s="108"/>
      <c r="D28" s="109"/>
      <c r="E28" s="110"/>
      <c r="F28" s="107"/>
      <c r="G28" s="111"/>
      <c r="H28" s="112"/>
      <c r="I28" s="105"/>
      <c r="J28" s="103" t="s">
        <v>104</v>
      </c>
    </row>
    <row r="29" spans="2:10" s="101" customFormat="1" ht="23.25" customHeight="1">
      <c r="B29" s="107"/>
      <c r="C29" s="108"/>
      <c r="D29" s="109"/>
      <c r="E29" s="110"/>
      <c r="F29" s="107"/>
      <c r="G29" s="111"/>
      <c r="H29" s="112"/>
      <c r="I29" s="105"/>
      <c r="J29" s="103" t="s">
        <v>104</v>
      </c>
    </row>
    <row r="30" spans="2:10" s="101" customFormat="1" ht="23.25" customHeight="1">
      <c r="B30" s="107"/>
      <c r="C30" s="108"/>
      <c r="D30" s="109"/>
      <c r="E30" s="110"/>
      <c r="F30" s="107"/>
      <c r="G30" s="111"/>
      <c r="H30" s="112"/>
      <c r="I30" s="105"/>
      <c r="J30" s="103" t="s">
        <v>104</v>
      </c>
    </row>
    <row r="31" spans="2:10" s="101" customFormat="1" ht="23.25" customHeight="1">
      <c r="B31" s="107"/>
      <c r="C31" s="108"/>
      <c r="D31" s="109"/>
      <c r="E31" s="110"/>
      <c r="F31" s="107"/>
      <c r="G31" s="111"/>
      <c r="H31" s="112"/>
      <c r="I31" s="105"/>
      <c r="J31" s="103" t="s">
        <v>104</v>
      </c>
    </row>
    <row r="32" spans="2:10" s="101" customFormat="1" ht="23.25" customHeight="1">
      <c r="B32" s="107"/>
      <c r="C32" s="108"/>
      <c r="D32" s="109"/>
      <c r="E32" s="110"/>
      <c r="F32" s="107"/>
      <c r="G32" s="111"/>
      <c r="H32" s="112"/>
      <c r="I32" s="105"/>
      <c r="J32" s="103" t="s">
        <v>104</v>
      </c>
    </row>
    <row r="33" spans="2:10" s="101" customFormat="1" ht="23.25" customHeight="1">
      <c r="B33" s="107"/>
      <c r="C33" s="108"/>
      <c r="D33" s="109"/>
      <c r="E33" s="110"/>
      <c r="F33" s="107"/>
      <c r="G33" s="111"/>
      <c r="H33" s="112"/>
      <c r="I33" s="105"/>
      <c r="J33" s="103" t="s">
        <v>104</v>
      </c>
    </row>
    <row r="34" spans="2:10" s="101" customFormat="1" ht="23.25" customHeight="1">
      <c r="B34" s="107"/>
      <c r="C34" s="114" t="s">
        <v>1</v>
      </c>
      <c r="D34" s="115"/>
      <c r="E34" s="110"/>
      <c r="F34" s="107"/>
      <c r="G34" s="111"/>
      <c r="H34" s="112">
        <f>IF(SUM(H6:H33)=0,"",SUM(H6:H33))</f>
        <v>55000</v>
      </c>
      <c r="I34" s="105"/>
      <c r="J34" s="103" t="s">
        <v>104</v>
      </c>
    </row>
  </sheetData>
  <mergeCells count="2">
    <mergeCell ref="C1:H1"/>
    <mergeCell ref="A2:I2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4"/>
  <sheetViews>
    <sheetView zoomScale="70" zoomScaleNormal="70" workbookViewId="0">
      <selection activeCell="AL20" sqref="AL20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6384" width="3.125" style="100"/>
  </cols>
  <sheetData>
    <row r="1" spans="1:10" s="101" customFormat="1" ht="46.5" customHeight="1">
      <c r="A1" s="100">
        <v>2</v>
      </c>
      <c r="B1" s="100">
        <f ca="1">IF(COUNT(A:A)&gt;1,MAX(A:A),_xlfn.SHEETS()-2)</f>
        <v>11</v>
      </c>
      <c r="C1" s="208" t="str">
        <f>2&amp;" / "&amp;COUNT(小計!$H$6:$H$33)+1&amp;" ページ"</f>
        <v>2 / 11 ページ</v>
      </c>
      <c r="D1" s="208"/>
      <c r="E1" s="208"/>
      <c r="F1" s="208"/>
      <c r="G1" s="208"/>
      <c r="H1" s="208"/>
    </row>
    <row r="2" spans="1:10" s="101" customFormat="1" ht="30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</row>
    <row r="3" spans="1:10" s="101" customFormat="1" ht="14.45" customHeight="1">
      <c r="B3" s="102" t="str">
        <f>"工事名称："&amp; 表紙!G27</f>
        <v>工事名称：サンプル工事</v>
      </c>
      <c r="C3" s="102"/>
    </row>
    <row r="4" spans="1:10" s="101" customFormat="1" ht="14.45" customHeight="1">
      <c r="B4" s="102" t="str">
        <f>"見積番号："&amp;表紙!X6</f>
        <v>見積番号：000000000001</v>
      </c>
      <c r="C4" s="102"/>
    </row>
    <row r="5" spans="1:10" s="101" customFormat="1" ht="23.1" customHeight="1">
      <c r="B5" s="117" t="s">
        <v>96</v>
      </c>
      <c r="C5" s="117" t="s">
        <v>97</v>
      </c>
      <c r="D5" s="117" t="s">
        <v>98</v>
      </c>
      <c r="E5" s="117" t="s">
        <v>99</v>
      </c>
      <c r="F5" s="117" t="s">
        <v>100</v>
      </c>
      <c r="G5" s="117" t="s">
        <v>101</v>
      </c>
      <c r="H5" s="117" t="s">
        <v>102</v>
      </c>
      <c r="I5" s="118" t="s">
        <v>103</v>
      </c>
    </row>
    <row r="6" spans="1:10" s="101" customFormat="1" ht="22.5" customHeight="1">
      <c r="B6" s="210" t="str">
        <f>小計!B6&amp;"."&amp;小計!C6</f>
        <v>1.サンプル階層①</v>
      </c>
      <c r="C6" s="211"/>
      <c r="D6" s="211"/>
      <c r="E6" s="211"/>
      <c r="F6" s="211"/>
      <c r="G6" s="211"/>
      <c r="H6" s="211"/>
      <c r="I6" s="212"/>
      <c r="J6" s="103" t="s">
        <v>104</v>
      </c>
    </row>
    <row r="7" spans="1:10" s="101" customFormat="1" ht="22.5" customHeight="1">
      <c r="B7" s="120">
        <v>1</v>
      </c>
      <c r="C7" s="121" t="s">
        <v>56</v>
      </c>
      <c r="D7" s="122"/>
      <c r="E7" s="123">
        <v>1</v>
      </c>
      <c r="F7" s="120" t="s">
        <v>57</v>
      </c>
      <c r="G7" s="124">
        <v>1000</v>
      </c>
      <c r="H7" s="124">
        <f>IF(AND(E7="",G7=""),"",E7*G7)</f>
        <v>1000</v>
      </c>
      <c r="I7" s="119" t="s">
        <v>3</v>
      </c>
      <c r="J7" s="103" t="s">
        <v>104</v>
      </c>
    </row>
    <row r="8" spans="1:10" s="101" customFormat="1" ht="22.5" customHeight="1">
      <c r="B8" s="107"/>
      <c r="C8" s="114"/>
      <c r="D8" s="115"/>
      <c r="E8" s="110"/>
      <c r="F8" s="107"/>
      <c r="G8" s="111"/>
      <c r="H8" s="124" t="str">
        <f t="shared" ref="H8:H33" si="0">IF(AND(E8="",G8=""),"",E8*G8)</f>
        <v/>
      </c>
      <c r="I8" s="105"/>
      <c r="J8" s="103" t="s">
        <v>104</v>
      </c>
    </row>
    <row r="9" spans="1:10" s="101" customFormat="1" ht="22.5" customHeight="1">
      <c r="B9" s="107"/>
      <c r="C9" s="114"/>
      <c r="D9" s="115"/>
      <c r="E9" s="110"/>
      <c r="F9" s="107"/>
      <c r="G9" s="111"/>
      <c r="H9" s="124" t="str">
        <f t="shared" si="0"/>
        <v/>
      </c>
      <c r="I9" s="105"/>
      <c r="J9" s="103" t="s">
        <v>104</v>
      </c>
    </row>
    <row r="10" spans="1:10" s="101" customFormat="1" ht="22.5" customHeight="1">
      <c r="B10" s="107"/>
      <c r="C10" s="114"/>
      <c r="D10" s="115"/>
      <c r="E10" s="110"/>
      <c r="F10" s="107"/>
      <c r="G10" s="111"/>
      <c r="H10" s="124" t="str">
        <f t="shared" si="0"/>
        <v/>
      </c>
      <c r="I10" s="105"/>
      <c r="J10" s="103" t="s">
        <v>104</v>
      </c>
    </row>
    <row r="11" spans="1:10" s="101" customFormat="1" ht="22.5" customHeight="1">
      <c r="B11" s="107"/>
      <c r="C11" s="114"/>
      <c r="D11" s="115"/>
      <c r="E11" s="110"/>
      <c r="F11" s="107"/>
      <c r="G11" s="111"/>
      <c r="H11" s="124" t="str">
        <f t="shared" si="0"/>
        <v/>
      </c>
      <c r="I11" s="105"/>
      <c r="J11" s="103" t="s">
        <v>104</v>
      </c>
    </row>
    <row r="12" spans="1:10" s="101" customFormat="1" ht="22.5" customHeight="1">
      <c r="B12" s="107"/>
      <c r="C12" s="114"/>
      <c r="D12" s="115"/>
      <c r="E12" s="110"/>
      <c r="F12" s="107"/>
      <c r="G12" s="111"/>
      <c r="H12" s="124" t="str">
        <f t="shared" si="0"/>
        <v/>
      </c>
      <c r="I12" s="105"/>
      <c r="J12" s="103" t="s">
        <v>104</v>
      </c>
    </row>
    <row r="13" spans="1:10" s="101" customFormat="1" ht="22.5" customHeight="1">
      <c r="B13" s="107"/>
      <c r="C13" s="114"/>
      <c r="D13" s="115"/>
      <c r="E13" s="110"/>
      <c r="F13" s="107"/>
      <c r="G13" s="111"/>
      <c r="H13" s="124" t="str">
        <f t="shared" si="0"/>
        <v/>
      </c>
      <c r="I13" s="105"/>
      <c r="J13" s="103" t="s">
        <v>104</v>
      </c>
    </row>
    <row r="14" spans="1:10" s="101" customFormat="1" ht="22.5" customHeight="1">
      <c r="B14" s="107"/>
      <c r="C14" s="114"/>
      <c r="D14" s="115"/>
      <c r="E14" s="110"/>
      <c r="F14" s="107"/>
      <c r="G14" s="111"/>
      <c r="H14" s="124" t="str">
        <f t="shared" si="0"/>
        <v/>
      </c>
      <c r="I14" s="105"/>
      <c r="J14" s="103"/>
    </row>
    <row r="15" spans="1:10" s="101" customFormat="1" ht="22.5" customHeight="1">
      <c r="B15" s="107"/>
      <c r="C15" s="114"/>
      <c r="D15" s="115"/>
      <c r="E15" s="110"/>
      <c r="F15" s="107"/>
      <c r="G15" s="111"/>
      <c r="H15" s="124" t="str">
        <f t="shared" si="0"/>
        <v/>
      </c>
      <c r="I15" s="105"/>
      <c r="J15" s="103"/>
    </row>
    <row r="16" spans="1:10" s="101" customFormat="1" ht="22.5" customHeight="1">
      <c r="B16" s="107"/>
      <c r="C16" s="114"/>
      <c r="D16" s="115"/>
      <c r="E16" s="110"/>
      <c r="F16" s="107"/>
      <c r="G16" s="111"/>
      <c r="H16" s="124" t="str">
        <f t="shared" si="0"/>
        <v/>
      </c>
      <c r="I16" s="105"/>
      <c r="J16" s="103"/>
    </row>
    <row r="17" spans="2:10" s="101" customFormat="1" ht="22.5" customHeight="1">
      <c r="B17" s="107"/>
      <c r="C17" s="114"/>
      <c r="D17" s="115"/>
      <c r="E17" s="110"/>
      <c r="F17" s="107"/>
      <c r="G17" s="111"/>
      <c r="H17" s="124" t="str">
        <f t="shared" si="0"/>
        <v/>
      </c>
      <c r="I17" s="105"/>
      <c r="J17" s="103"/>
    </row>
    <row r="18" spans="2:10" s="101" customFormat="1" ht="22.5" customHeight="1">
      <c r="B18" s="107"/>
      <c r="C18" s="114"/>
      <c r="D18" s="115"/>
      <c r="E18" s="110"/>
      <c r="F18" s="107"/>
      <c r="G18" s="111"/>
      <c r="H18" s="124" t="str">
        <f t="shared" si="0"/>
        <v/>
      </c>
      <c r="I18" s="105"/>
      <c r="J18" s="103" t="s">
        <v>104</v>
      </c>
    </row>
    <row r="19" spans="2:10" s="101" customFormat="1" ht="22.5" customHeight="1">
      <c r="B19" s="107"/>
      <c r="C19" s="114"/>
      <c r="D19" s="115"/>
      <c r="E19" s="110"/>
      <c r="F19" s="107"/>
      <c r="G19" s="111"/>
      <c r="H19" s="124" t="str">
        <f t="shared" si="0"/>
        <v/>
      </c>
      <c r="I19" s="105"/>
      <c r="J19" s="103" t="s">
        <v>104</v>
      </c>
    </row>
    <row r="20" spans="2:10" s="101" customFormat="1" ht="22.5" customHeight="1">
      <c r="B20" s="107"/>
      <c r="C20" s="114"/>
      <c r="D20" s="115"/>
      <c r="E20" s="110"/>
      <c r="F20" s="107"/>
      <c r="G20" s="111"/>
      <c r="H20" s="124" t="str">
        <f t="shared" si="0"/>
        <v/>
      </c>
      <c r="I20" s="105"/>
      <c r="J20" s="103" t="s">
        <v>104</v>
      </c>
    </row>
    <row r="21" spans="2:10" s="101" customFormat="1" ht="22.5" customHeight="1">
      <c r="B21" s="107"/>
      <c r="C21" s="114"/>
      <c r="D21" s="115"/>
      <c r="E21" s="110"/>
      <c r="F21" s="107"/>
      <c r="G21" s="111"/>
      <c r="H21" s="124" t="str">
        <f t="shared" si="0"/>
        <v/>
      </c>
      <c r="I21" s="105"/>
      <c r="J21" s="103" t="s">
        <v>104</v>
      </c>
    </row>
    <row r="22" spans="2:10" s="101" customFormat="1" ht="22.5" customHeight="1">
      <c r="B22" s="107"/>
      <c r="C22" s="114"/>
      <c r="D22" s="115"/>
      <c r="E22" s="110"/>
      <c r="F22" s="107"/>
      <c r="G22" s="111"/>
      <c r="H22" s="124" t="str">
        <f t="shared" si="0"/>
        <v/>
      </c>
      <c r="I22" s="105"/>
      <c r="J22" s="103" t="s">
        <v>104</v>
      </c>
    </row>
    <row r="23" spans="2:10" s="101" customFormat="1" ht="22.5" customHeight="1">
      <c r="B23" s="107"/>
      <c r="C23" s="114"/>
      <c r="D23" s="115"/>
      <c r="E23" s="110"/>
      <c r="F23" s="107"/>
      <c r="G23" s="111"/>
      <c r="H23" s="124" t="str">
        <f t="shared" si="0"/>
        <v/>
      </c>
      <c r="I23" s="105"/>
      <c r="J23" s="103" t="s">
        <v>104</v>
      </c>
    </row>
    <row r="24" spans="2:10" s="101" customFormat="1" ht="22.5" customHeight="1">
      <c r="B24" s="107"/>
      <c r="C24" s="114"/>
      <c r="D24" s="115"/>
      <c r="E24" s="110"/>
      <c r="F24" s="107"/>
      <c r="G24" s="111"/>
      <c r="H24" s="124" t="str">
        <f t="shared" si="0"/>
        <v/>
      </c>
      <c r="I24" s="105"/>
      <c r="J24" s="103" t="s">
        <v>104</v>
      </c>
    </row>
    <row r="25" spans="2:10" s="101" customFormat="1" ht="22.5" customHeight="1">
      <c r="B25" s="107"/>
      <c r="C25" s="114"/>
      <c r="D25" s="115"/>
      <c r="E25" s="110"/>
      <c r="F25" s="107"/>
      <c r="G25" s="111"/>
      <c r="H25" s="124" t="str">
        <f t="shared" si="0"/>
        <v/>
      </c>
      <c r="I25" s="105"/>
      <c r="J25" s="103" t="s">
        <v>104</v>
      </c>
    </row>
    <row r="26" spans="2:10" s="101" customFormat="1" ht="22.5" customHeight="1">
      <c r="B26" s="107"/>
      <c r="C26" s="114"/>
      <c r="D26" s="115"/>
      <c r="E26" s="110"/>
      <c r="F26" s="107"/>
      <c r="G26" s="111"/>
      <c r="H26" s="124" t="str">
        <f t="shared" si="0"/>
        <v/>
      </c>
      <c r="I26" s="105"/>
      <c r="J26" s="103" t="s">
        <v>104</v>
      </c>
    </row>
    <row r="27" spans="2:10" s="101" customFormat="1" ht="22.5" customHeight="1">
      <c r="B27" s="107"/>
      <c r="C27" s="114"/>
      <c r="D27" s="115"/>
      <c r="E27" s="110"/>
      <c r="F27" s="107"/>
      <c r="G27" s="111"/>
      <c r="H27" s="124" t="str">
        <f t="shared" si="0"/>
        <v/>
      </c>
      <c r="I27" s="105"/>
      <c r="J27" s="103" t="s">
        <v>104</v>
      </c>
    </row>
    <row r="28" spans="2:10" s="101" customFormat="1" ht="22.5" customHeight="1">
      <c r="B28" s="107"/>
      <c r="C28" s="114"/>
      <c r="D28" s="115"/>
      <c r="E28" s="110"/>
      <c r="F28" s="107"/>
      <c r="G28" s="111"/>
      <c r="H28" s="124" t="str">
        <f t="shared" si="0"/>
        <v/>
      </c>
      <c r="I28" s="105"/>
      <c r="J28" s="103" t="s">
        <v>104</v>
      </c>
    </row>
    <row r="29" spans="2:10" s="101" customFormat="1" ht="22.5" customHeight="1">
      <c r="B29" s="107"/>
      <c r="C29" s="114"/>
      <c r="D29" s="115"/>
      <c r="E29" s="110"/>
      <c r="F29" s="107"/>
      <c r="G29" s="111"/>
      <c r="H29" s="124" t="str">
        <f t="shared" si="0"/>
        <v/>
      </c>
      <c r="I29" s="105"/>
      <c r="J29" s="103" t="s">
        <v>104</v>
      </c>
    </row>
    <row r="30" spans="2:10" s="101" customFormat="1" ht="22.5" customHeight="1">
      <c r="B30" s="107"/>
      <c r="C30" s="114"/>
      <c r="D30" s="115"/>
      <c r="E30" s="110"/>
      <c r="F30" s="107"/>
      <c r="G30" s="111"/>
      <c r="H30" s="124" t="str">
        <f t="shared" si="0"/>
        <v/>
      </c>
      <c r="I30" s="105"/>
      <c r="J30" s="103" t="s">
        <v>104</v>
      </c>
    </row>
    <row r="31" spans="2:10" s="101" customFormat="1" ht="22.5" customHeight="1">
      <c r="B31" s="107"/>
      <c r="C31" s="114"/>
      <c r="D31" s="115"/>
      <c r="E31" s="110"/>
      <c r="F31" s="107"/>
      <c r="G31" s="111"/>
      <c r="H31" s="124" t="str">
        <f t="shared" si="0"/>
        <v/>
      </c>
      <c r="I31" s="105"/>
      <c r="J31" s="103" t="s">
        <v>104</v>
      </c>
    </row>
    <row r="32" spans="2:10" s="101" customFormat="1" ht="22.5" customHeight="1">
      <c r="B32" s="107"/>
      <c r="C32" s="114"/>
      <c r="D32" s="115"/>
      <c r="E32" s="110"/>
      <c r="F32" s="107"/>
      <c r="G32" s="111"/>
      <c r="H32" s="124" t="str">
        <f t="shared" si="0"/>
        <v/>
      </c>
      <c r="I32" s="105"/>
      <c r="J32" s="103" t="s">
        <v>104</v>
      </c>
    </row>
    <row r="33" spans="2:10" s="101" customFormat="1" ht="22.5" customHeight="1">
      <c r="B33" s="107"/>
      <c r="C33" s="114"/>
      <c r="D33" s="115"/>
      <c r="E33" s="110"/>
      <c r="F33" s="107"/>
      <c r="G33" s="111"/>
      <c r="H33" s="124" t="str">
        <f t="shared" si="0"/>
        <v/>
      </c>
      <c r="I33" s="105"/>
      <c r="J33" s="103" t="s">
        <v>104</v>
      </c>
    </row>
    <row r="34" spans="2:10" s="101" customFormat="1" ht="22.5" customHeight="1">
      <c r="B34" s="107"/>
      <c r="C34" s="114" t="s">
        <v>4</v>
      </c>
      <c r="D34" s="115"/>
      <c r="E34" s="110"/>
      <c r="F34" s="107"/>
      <c r="G34" s="111"/>
      <c r="H34" s="111">
        <f>SUM(H7:H33)</f>
        <v>1000</v>
      </c>
      <c r="I34" s="105"/>
      <c r="J34" s="103" t="s">
        <v>104</v>
      </c>
    </row>
  </sheetData>
  <mergeCells count="3">
    <mergeCell ref="C1:H1"/>
    <mergeCell ref="A2:I2"/>
    <mergeCell ref="B6:I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7B6C-D263-491E-9791-4AD2BCAC9B13}">
  <sheetPr>
    <pageSetUpPr fitToPage="1"/>
  </sheetPr>
  <dimension ref="A1:J34"/>
  <sheetViews>
    <sheetView zoomScale="70" zoomScaleNormal="70" workbookViewId="0">
      <selection activeCell="R4" sqref="R4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6384" width="3.125" style="100"/>
  </cols>
  <sheetData>
    <row r="1" spans="1:10" s="101" customFormat="1" ht="46.5" customHeight="1">
      <c r="A1" s="100">
        <v>2</v>
      </c>
      <c r="B1" s="100"/>
      <c r="C1" s="208" t="str">
        <f>3&amp;" / "&amp;COUNT(小計!$H$6:$H$33)+1&amp;" ページ"</f>
        <v>3 / 11 ページ</v>
      </c>
      <c r="D1" s="208"/>
      <c r="E1" s="208"/>
      <c r="F1" s="208"/>
      <c r="G1" s="208"/>
      <c r="H1" s="208"/>
    </row>
    <row r="2" spans="1:10" s="101" customFormat="1" ht="30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</row>
    <row r="3" spans="1:10" s="101" customFormat="1" ht="14.45" customHeight="1">
      <c r="B3" s="102" t="str">
        <f>"工事名称："&amp; 表紙!G27</f>
        <v>工事名称：サンプル工事</v>
      </c>
      <c r="C3" s="102"/>
    </row>
    <row r="4" spans="1:10" s="101" customFormat="1" ht="14.45" customHeight="1">
      <c r="B4" s="102" t="str">
        <f>"見積番号："&amp;表紙!X6</f>
        <v>見積番号：000000000001</v>
      </c>
      <c r="C4" s="102"/>
    </row>
    <row r="5" spans="1:10" s="101" customFormat="1" ht="23.1" customHeight="1">
      <c r="B5" s="116" t="s">
        <v>96</v>
      </c>
      <c r="C5" s="116" t="s">
        <v>97</v>
      </c>
      <c r="D5" s="116" t="s">
        <v>98</v>
      </c>
      <c r="E5" s="116" t="s">
        <v>99</v>
      </c>
      <c r="F5" s="116" t="s">
        <v>100</v>
      </c>
      <c r="G5" s="116" t="s">
        <v>101</v>
      </c>
      <c r="H5" s="116" t="s">
        <v>102</v>
      </c>
      <c r="I5" s="125" t="s">
        <v>103</v>
      </c>
    </row>
    <row r="6" spans="1:10" s="101" customFormat="1" ht="22.5" customHeight="1">
      <c r="B6" s="213" t="str">
        <f>小計!B7&amp;"." &amp; 小計!C7</f>
        <v>2.サンプル階層②</v>
      </c>
      <c r="C6" s="214"/>
      <c r="D6" s="214"/>
      <c r="E6" s="214"/>
      <c r="F6" s="214"/>
      <c r="G6" s="214"/>
      <c r="H6" s="214"/>
      <c r="I6" s="214"/>
      <c r="J6" s="103" t="s">
        <v>104</v>
      </c>
    </row>
    <row r="7" spans="1:10" s="101" customFormat="1" ht="22.5" customHeight="1">
      <c r="B7" s="120">
        <v>1</v>
      </c>
      <c r="C7" s="121" t="s">
        <v>58</v>
      </c>
      <c r="D7" s="122"/>
      <c r="E7" s="123">
        <v>1</v>
      </c>
      <c r="F7" s="120" t="s">
        <v>57</v>
      </c>
      <c r="G7" s="124">
        <v>2000</v>
      </c>
      <c r="H7" s="124">
        <f>IF(AND(E7="",G7=""),"",E7*G7)</f>
        <v>2000</v>
      </c>
      <c r="I7" s="109" t="s">
        <v>3</v>
      </c>
      <c r="J7" s="103" t="s">
        <v>104</v>
      </c>
    </row>
    <row r="8" spans="1:10" s="101" customFormat="1" ht="22.5" customHeight="1">
      <c r="B8" s="107"/>
      <c r="C8" s="114"/>
      <c r="D8" s="115"/>
      <c r="E8" s="110"/>
      <c r="F8" s="107"/>
      <c r="G8" s="111"/>
      <c r="H8" s="124" t="str">
        <f t="shared" ref="H8:H33" si="0">IF(AND(E8="",G8=""),"",E8*G8)</f>
        <v/>
      </c>
      <c r="I8" s="115"/>
      <c r="J8" s="103" t="s">
        <v>104</v>
      </c>
    </row>
    <row r="9" spans="1:10" s="101" customFormat="1" ht="22.5" customHeight="1">
      <c r="B9" s="107"/>
      <c r="C9" s="114"/>
      <c r="D9" s="115"/>
      <c r="E9" s="110"/>
      <c r="F9" s="107"/>
      <c r="G9" s="111"/>
      <c r="H9" s="124" t="str">
        <f t="shared" si="0"/>
        <v/>
      </c>
      <c r="I9" s="115"/>
      <c r="J9" s="103" t="s">
        <v>104</v>
      </c>
    </row>
    <row r="10" spans="1:10" s="101" customFormat="1" ht="22.5" customHeight="1">
      <c r="B10" s="107"/>
      <c r="C10" s="114"/>
      <c r="D10" s="115"/>
      <c r="E10" s="110"/>
      <c r="F10" s="107"/>
      <c r="G10" s="111"/>
      <c r="H10" s="124" t="str">
        <f t="shared" si="0"/>
        <v/>
      </c>
      <c r="I10" s="115"/>
      <c r="J10" s="103" t="s">
        <v>104</v>
      </c>
    </row>
    <row r="11" spans="1:10" s="101" customFormat="1" ht="22.5" customHeight="1">
      <c r="B11" s="107"/>
      <c r="C11" s="114"/>
      <c r="D11" s="115"/>
      <c r="E11" s="110"/>
      <c r="F11" s="107"/>
      <c r="G11" s="111"/>
      <c r="H11" s="124" t="str">
        <f t="shared" si="0"/>
        <v/>
      </c>
      <c r="I11" s="115"/>
      <c r="J11" s="103" t="s">
        <v>104</v>
      </c>
    </row>
    <row r="12" spans="1:10" s="101" customFormat="1" ht="22.5" customHeight="1">
      <c r="B12" s="107"/>
      <c r="C12" s="114"/>
      <c r="D12" s="115"/>
      <c r="E12" s="110"/>
      <c r="F12" s="107"/>
      <c r="G12" s="111"/>
      <c r="H12" s="124" t="str">
        <f t="shared" si="0"/>
        <v/>
      </c>
      <c r="I12" s="115"/>
      <c r="J12" s="103" t="s">
        <v>104</v>
      </c>
    </row>
    <row r="13" spans="1:10" s="101" customFormat="1" ht="22.5" customHeight="1">
      <c r="B13" s="107"/>
      <c r="C13" s="114"/>
      <c r="D13" s="115"/>
      <c r="E13" s="110"/>
      <c r="F13" s="107"/>
      <c r="G13" s="111"/>
      <c r="H13" s="124" t="str">
        <f t="shared" si="0"/>
        <v/>
      </c>
      <c r="I13" s="115"/>
      <c r="J13" s="103" t="s">
        <v>104</v>
      </c>
    </row>
    <row r="14" spans="1:10" s="101" customFormat="1" ht="22.5" customHeight="1">
      <c r="B14" s="107"/>
      <c r="C14" s="114"/>
      <c r="D14" s="115"/>
      <c r="E14" s="110"/>
      <c r="F14" s="107"/>
      <c r="G14" s="111"/>
      <c r="H14" s="124" t="str">
        <f t="shared" si="0"/>
        <v/>
      </c>
      <c r="I14" s="115"/>
      <c r="J14" s="103"/>
    </row>
    <row r="15" spans="1:10" s="101" customFormat="1" ht="22.5" customHeight="1">
      <c r="B15" s="107"/>
      <c r="C15" s="114"/>
      <c r="D15" s="115"/>
      <c r="E15" s="110"/>
      <c r="F15" s="107"/>
      <c r="G15" s="111"/>
      <c r="H15" s="124" t="str">
        <f t="shared" si="0"/>
        <v/>
      </c>
      <c r="I15" s="115"/>
      <c r="J15" s="103"/>
    </row>
    <row r="16" spans="1:10" s="101" customFormat="1" ht="22.5" customHeight="1">
      <c r="B16" s="107"/>
      <c r="C16" s="114"/>
      <c r="D16" s="115"/>
      <c r="E16" s="110"/>
      <c r="F16" s="107"/>
      <c r="G16" s="111"/>
      <c r="H16" s="124" t="str">
        <f t="shared" si="0"/>
        <v/>
      </c>
      <c r="I16" s="115"/>
      <c r="J16" s="103"/>
    </row>
    <row r="17" spans="2:10" s="101" customFormat="1" ht="22.5" customHeight="1">
      <c r="B17" s="107"/>
      <c r="C17" s="114"/>
      <c r="D17" s="115"/>
      <c r="E17" s="110"/>
      <c r="F17" s="107"/>
      <c r="G17" s="111"/>
      <c r="H17" s="124" t="str">
        <f t="shared" si="0"/>
        <v/>
      </c>
      <c r="I17" s="115"/>
      <c r="J17" s="103"/>
    </row>
    <row r="18" spans="2:10" s="101" customFormat="1" ht="22.5" customHeight="1">
      <c r="B18" s="107"/>
      <c r="C18" s="114"/>
      <c r="D18" s="115"/>
      <c r="E18" s="110"/>
      <c r="F18" s="107"/>
      <c r="G18" s="111"/>
      <c r="H18" s="124" t="str">
        <f t="shared" si="0"/>
        <v/>
      </c>
      <c r="I18" s="115"/>
      <c r="J18" s="103" t="s">
        <v>104</v>
      </c>
    </row>
    <row r="19" spans="2:10" s="101" customFormat="1" ht="22.5" customHeight="1">
      <c r="B19" s="107"/>
      <c r="C19" s="114"/>
      <c r="D19" s="115"/>
      <c r="E19" s="110"/>
      <c r="F19" s="107"/>
      <c r="G19" s="111"/>
      <c r="H19" s="124" t="str">
        <f t="shared" si="0"/>
        <v/>
      </c>
      <c r="I19" s="115"/>
      <c r="J19" s="103" t="s">
        <v>104</v>
      </c>
    </row>
    <row r="20" spans="2:10" s="101" customFormat="1" ht="22.5" customHeight="1">
      <c r="B20" s="107"/>
      <c r="C20" s="114"/>
      <c r="D20" s="115"/>
      <c r="E20" s="110"/>
      <c r="F20" s="107"/>
      <c r="G20" s="111"/>
      <c r="H20" s="124" t="str">
        <f t="shared" si="0"/>
        <v/>
      </c>
      <c r="I20" s="115"/>
      <c r="J20" s="103" t="s">
        <v>104</v>
      </c>
    </row>
    <row r="21" spans="2:10" s="101" customFormat="1" ht="22.5" customHeight="1">
      <c r="B21" s="107"/>
      <c r="C21" s="114"/>
      <c r="D21" s="115"/>
      <c r="E21" s="110"/>
      <c r="F21" s="107"/>
      <c r="G21" s="111"/>
      <c r="H21" s="124" t="str">
        <f t="shared" si="0"/>
        <v/>
      </c>
      <c r="I21" s="115"/>
      <c r="J21" s="103" t="s">
        <v>104</v>
      </c>
    </row>
    <row r="22" spans="2:10" s="101" customFormat="1" ht="22.5" customHeight="1">
      <c r="B22" s="107"/>
      <c r="C22" s="114"/>
      <c r="D22" s="115"/>
      <c r="E22" s="110"/>
      <c r="F22" s="107"/>
      <c r="G22" s="111"/>
      <c r="H22" s="124" t="str">
        <f t="shared" si="0"/>
        <v/>
      </c>
      <c r="I22" s="115"/>
      <c r="J22" s="103" t="s">
        <v>104</v>
      </c>
    </row>
    <row r="23" spans="2:10" s="101" customFormat="1" ht="22.5" customHeight="1">
      <c r="B23" s="107"/>
      <c r="C23" s="114"/>
      <c r="D23" s="115"/>
      <c r="E23" s="110"/>
      <c r="F23" s="107"/>
      <c r="G23" s="111"/>
      <c r="H23" s="124" t="str">
        <f t="shared" si="0"/>
        <v/>
      </c>
      <c r="I23" s="115"/>
      <c r="J23" s="103" t="s">
        <v>104</v>
      </c>
    </row>
    <row r="24" spans="2:10" s="101" customFormat="1" ht="22.5" customHeight="1">
      <c r="B24" s="107"/>
      <c r="C24" s="114"/>
      <c r="D24" s="115"/>
      <c r="E24" s="110"/>
      <c r="F24" s="107"/>
      <c r="G24" s="111"/>
      <c r="H24" s="124" t="str">
        <f t="shared" si="0"/>
        <v/>
      </c>
      <c r="I24" s="115"/>
      <c r="J24" s="103" t="s">
        <v>104</v>
      </c>
    </row>
    <row r="25" spans="2:10" s="101" customFormat="1" ht="22.5" customHeight="1">
      <c r="B25" s="107"/>
      <c r="C25" s="114"/>
      <c r="D25" s="115"/>
      <c r="E25" s="110"/>
      <c r="F25" s="107"/>
      <c r="G25" s="111"/>
      <c r="H25" s="124" t="str">
        <f t="shared" si="0"/>
        <v/>
      </c>
      <c r="I25" s="115"/>
      <c r="J25" s="103" t="s">
        <v>104</v>
      </c>
    </row>
    <row r="26" spans="2:10" s="101" customFormat="1" ht="22.5" customHeight="1">
      <c r="B26" s="107"/>
      <c r="C26" s="114"/>
      <c r="D26" s="115"/>
      <c r="E26" s="110"/>
      <c r="F26" s="107"/>
      <c r="G26" s="111"/>
      <c r="H26" s="124" t="str">
        <f t="shared" si="0"/>
        <v/>
      </c>
      <c r="I26" s="115"/>
      <c r="J26" s="103" t="s">
        <v>104</v>
      </c>
    </row>
    <row r="27" spans="2:10" s="101" customFormat="1" ht="22.5" customHeight="1">
      <c r="B27" s="107"/>
      <c r="C27" s="114"/>
      <c r="D27" s="115"/>
      <c r="E27" s="110"/>
      <c r="F27" s="107"/>
      <c r="G27" s="111"/>
      <c r="H27" s="124" t="str">
        <f t="shared" si="0"/>
        <v/>
      </c>
      <c r="I27" s="115"/>
      <c r="J27" s="103" t="s">
        <v>104</v>
      </c>
    </row>
    <row r="28" spans="2:10" s="101" customFormat="1" ht="22.5" customHeight="1">
      <c r="B28" s="107"/>
      <c r="C28" s="114"/>
      <c r="D28" s="115"/>
      <c r="E28" s="110"/>
      <c r="F28" s="107"/>
      <c r="G28" s="111"/>
      <c r="H28" s="124" t="str">
        <f t="shared" si="0"/>
        <v/>
      </c>
      <c r="I28" s="115"/>
      <c r="J28" s="103" t="s">
        <v>104</v>
      </c>
    </row>
    <row r="29" spans="2:10" s="101" customFormat="1" ht="22.5" customHeight="1">
      <c r="B29" s="107"/>
      <c r="C29" s="114"/>
      <c r="D29" s="115"/>
      <c r="E29" s="110"/>
      <c r="F29" s="107"/>
      <c r="G29" s="111"/>
      <c r="H29" s="124" t="str">
        <f t="shared" si="0"/>
        <v/>
      </c>
      <c r="I29" s="115"/>
      <c r="J29" s="103" t="s">
        <v>104</v>
      </c>
    </row>
    <row r="30" spans="2:10" s="101" customFormat="1" ht="22.5" customHeight="1">
      <c r="B30" s="107"/>
      <c r="C30" s="114"/>
      <c r="D30" s="115"/>
      <c r="E30" s="110"/>
      <c r="F30" s="107"/>
      <c r="G30" s="111"/>
      <c r="H30" s="124" t="str">
        <f t="shared" si="0"/>
        <v/>
      </c>
      <c r="I30" s="115"/>
      <c r="J30" s="103" t="s">
        <v>104</v>
      </c>
    </row>
    <row r="31" spans="2:10" s="101" customFormat="1" ht="22.5" customHeight="1">
      <c r="B31" s="107"/>
      <c r="C31" s="114"/>
      <c r="D31" s="115"/>
      <c r="E31" s="110"/>
      <c r="F31" s="107"/>
      <c r="G31" s="111"/>
      <c r="H31" s="124" t="str">
        <f t="shared" si="0"/>
        <v/>
      </c>
      <c r="I31" s="115"/>
      <c r="J31" s="103" t="s">
        <v>104</v>
      </c>
    </row>
    <row r="32" spans="2:10" s="101" customFormat="1" ht="22.5" customHeight="1">
      <c r="B32" s="107"/>
      <c r="C32" s="114"/>
      <c r="D32" s="115"/>
      <c r="E32" s="110"/>
      <c r="F32" s="107"/>
      <c r="G32" s="111"/>
      <c r="H32" s="124" t="str">
        <f t="shared" si="0"/>
        <v/>
      </c>
      <c r="I32" s="115"/>
      <c r="J32" s="103" t="s">
        <v>104</v>
      </c>
    </row>
    <row r="33" spans="2:10" s="101" customFormat="1" ht="22.5" customHeight="1">
      <c r="B33" s="107"/>
      <c r="C33" s="114"/>
      <c r="D33" s="115"/>
      <c r="E33" s="110"/>
      <c r="F33" s="107"/>
      <c r="G33" s="111"/>
      <c r="H33" s="124" t="str">
        <f t="shared" si="0"/>
        <v/>
      </c>
      <c r="I33" s="115"/>
      <c r="J33" s="103" t="s">
        <v>104</v>
      </c>
    </row>
    <row r="34" spans="2:10" s="101" customFormat="1" ht="22.5" customHeight="1">
      <c r="B34" s="107"/>
      <c r="C34" s="114" t="s">
        <v>4</v>
      </c>
      <c r="D34" s="115"/>
      <c r="E34" s="110"/>
      <c r="F34" s="107"/>
      <c r="G34" s="111"/>
      <c r="H34" s="111">
        <f>SUM(H7:H33)</f>
        <v>2000</v>
      </c>
      <c r="I34" s="115"/>
      <c r="J34" s="103" t="s">
        <v>104</v>
      </c>
    </row>
  </sheetData>
  <mergeCells count="3">
    <mergeCell ref="C1:H1"/>
    <mergeCell ref="A2:I2"/>
    <mergeCell ref="B6:I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3A51-4513-4424-A7AA-C38B5C1E4676}">
  <sheetPr>
    <pageSetUpPr fitToPage="1"/>
  </sheetPr>
  <dimension ref="A1:J34"/>
  <sheetViews>
    <sheetView zoomScale="70" zoomScaleNormal="70" workbookViewId="0">
      <selection activeCell="W14" sqref="W14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6384" width="3.125" style="100"/>
  </cols>
  <sheetData>
    <row r="1" spans="1:10" s="101" customFormat="1" ht="46.5" customHeight="1">
      <c r="A1" s="100">
        <v>2</v>
      </c>
      <c r="B1" s="100"/>
      <c r="C1" s="208" t="str">
        <f>4&amp;" / "&amp;COUNT(小計!$H$6:$H$33)+1&amp;" ページ"</f>
        <v>4 / 11 ページ</v>
      </c>
      <c r="D1" s="208"/>
      <c r="E1" s="208"/>
      <c r="F1" s="208"/>
      <c r="G1" s="208"/>
      <c r="H1" s="208"/>
    </row>
    <row r="2" spans="1:10" s="101" customFormat="1" ht="30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</row>
    <row r="3" spans="1:10" s="101" customFormat="1" ht="14.45" customHeight="1">
      <c r="B3" s="102" t="str">
        <f>"工事名称："&amp; 表紙!G27</f>
        <v>工事名称：サンプル工事</v>
      </c>
      <c r="C3" s="102"/>
    </row>
    <row r="4" spans="1:10" s="101" customFormat="1" ht="14.45" customHeight="1">
      <c r="B4" s="102" t="str">
        <f>"見積番号："&amp;表紙!X6</f>
        <v>見積番号：000000000001</v>
      </c>
      <c r="C4" s="102"/>
    </row>
    <row r="5" spans="1:10" s="101" customFormat="1" ht="23.1" customHeight="1">
      <c r="B5" s="116" t="s">
        <v>96</v>
      </c>
      <c r="C5" s="116" t="s">
        <v>97</v>
      </c>
      <c r="D5" s="116" t="s">
        <v>98</v>
      </c>
      <c r="E5" s="116" t="s">
        <v>99</v>
      </c>
      <c r="F5" s="116" t="s">
        <v>100</v>
      </c>
      <c r="G5" s="116" t="s">
        <v>101</v>
      </c>
      <c r="H5" s="116" t="s">
        <v>102</v>
      </c>
      <c r="I5" s="125" t="s">
        <v>103</v>
      </c>
    </row>
    <row r="6" spans="1:10" s="101" customFormat="1" ht="22.5" customHeight="1">
      <c r="B6" s="213" t="str">
        <f>小計!B8&amp;"." &amp; 小計!C8</f>
        <v>3.サンプル階層③</v>
      </c>
      <c r="C6" s="214"/>
      <c r="D6" s="214"/>
      <c r="E6" s="214"/>
      <c r="F6" s="214"/>
      <c r="G6" s="214"/>
      <c r="H6" s="214"/>
      <c r="I6" s="214"/>
      <c r="J6" s="103" t="s">
        <v>104</v>
      </c>
    </row>
    <row r="7" spans="1:10" s="101" customFormat="1" ht="22.5" customHeight="1">
      <c r="B7" s="120">
        <v>1</v>
      </c>
      <c r="C7" s="121" t="s">
        <v>59</v>
      </c>
      <c r="D7" s="122"/>
      <c r="E7" s="123">
        <v>1</v>
      </c>
      <c r="F7" s="120" t="s">
        <v>57</v>
      </c>
      <c r="G7" s="124">
        <v>3000</v>
      </c>
      <c r="H7" s="124">
        <f>IF(AND(E7="",G7=""),"",E7*G7)</f>
        <v>3000</v>
      </c>
      <c r="I7" s="109" t="s">
        <v>3</v>
      </c>
      <c r="J7" s="103" t="s">
        <v>104</v>
      </c>
    </row>
    <row r="8" spans="1:10" s="101" customFormat="1" ht="22.5" customHeight="1">
      <c r="B8" s="107"/>
      <c r="C8" s="114"/>
      <c r="D8" s="115"/>
      <c r="E8" s="110"/>
      <c r="F8" s="107"/>
      <c r="G8" s="111"/>
      <c r="H8" s="124" t="str">
        <f t="shared" ref="H8:H33" si="0">IF(AND(E8="",G8=""),"",E8*G8)</f>
        <v/>
      </c>
      <c r="I8" s="115"/>
      <c r="J8" s="103" t="s">
        <v>104</v>
      </c>
    </row>
    <row r="9" spans="1:10" s="101" customFormat="1" ht="22.5" customHeight="1">
      <c r="B9" s="107"/>
      <c r="C9" s="114"/>
      <c r="D9" s="115"/>
      <c r="E9" s="110"/>
      <c r="F9" s="107"/>
      <c r="G9" s="111"/>
      <c r="H9" s="124" t="str">
        <f t="shared" si="0"/>
        <v/>
      </c>
      <c r="I9" s="115"/>
      <c r="J9" s="103" t="s">
        <v>104</v>
      </c>
    </row>
    <row r="10" spans="1:10" s="101" customFormat="1" ht="22.5" customHeight="1">
      <c r="B10" s="107"/>
      <c r="C10" s="114"/>
      <c r="D10" s="115"/>
      <c r="E10" s="110"/>
      <c r="F10" s="107"/>
      <c r="G10" s="111"/>
      <c r="H10" s="124" t="str">
        <f t="shared" si="0"/>
        <v/>
      </c>
      <c r="I10" s="115"/>
      <c r="J10" s="103" t="s">
        <v>104</v>
      </c>
    </row>
    <row r="11" spans="1:10" s="101" customFormat="1" ht="22.5" customHeight="1">
      <c r="B11" s="107"/>
      <c r="C11" s="114"/>
      <c r="D11" s="115"/>
      <c r="E11" s="110"/>
      <c r="F11" s="107"/>
      <c r="G11" s="111"/>
      <c r="H11" s="124" t="str">
        <f t="shared" si="0"/>
        <v/>
      </c>
      <c r="I11" s="115"/>
      <c r="J11" s="103" t="s">
        <v>104</v>
      </c>
    </row>
    <row r="12" spans="1:10" s="101" customFormat="1" ht="22.5" customHeight="1">
      <c r="B12" s="107"/>
      <c r="C12" s="114"/>
      <c r="D12" s="115"/>
      <c r="E12" s="110"/>
      <c r="F12" s="107"/>
      <c r="G12" s="111"/>
      <c r="H12" s="124" t="str">
        <f t="shared" si="0"/>
        <v/>
      </c>
      <c r="I12" s="115"/>
      <c r="J12" s="103" t="s">
        <v>104</v>
      </c>
    </row>
    <row r="13" spans="1:10" s="101" customFormat="1" ht="22.5" customHeight="1">
      <c r="B13" s="107"/>
      <c r="C13" s="114"/>
      <c r="D13" s="115"/>
      <c r="E13" s="110"/>
      <c r="F13" s="107"/>
      <c r="G13" s="111"/>
      <c r="H13" s="124" t="str">
        <f t="shared" si="0"/>
        <v/>
      </c>
      <c r="I13" s="115"/>
      <c r="J13" s="103" t="s">
        <v>104</v>
      </c>
    </row>
    <row r="14" spans="1:10" s="101" customFormat="1" ht="22.5" customHeight="1">
      <c r="B14" s="107"/>
      <c r="C14" s="114"/>
      <c r="D14" s="115"/>
      <c r="E14" s="110"/>
      <c r="F14" s="107"/>
      <c r="G14" s="111"/>
      <c r="H14" s="124" t="str">
        <f t="shared" si="0"/>
        <v/>
      </c>
      <c r="I14" s="115"/>
      <c r="J14" s="103"/>
    </row>
    <row r="15" spans="1:10" s="101" customFormat="1" ht="22.5" customHeight="1">
      <c r="B15" s="107"/>
      <c r="C15" s="114"/>
      <c r="D15" s="115"/>
      <c r="E15" s="110"/>
      <c r="F15" s="107"/>
      <c r="G15" s="111"/>
      <c r="H15" s="124" t="str">
        <f t="shared" si="0"/>
        <v/>
      </c>
      <c r="I15" s="115"/>
      <c r="J15" s="103"/>
    </row>
    <row r="16" spans="1:10" s="101" customFormat="1" ht="22.5" customHeight="1">
      <c r="B16" s="107"/>
      <c r="C16" s="114"/>
      <c r="D16" s="115"/>
      <c r="E16" s="110"/>
      <c r="F16" s="107"/>
      <c r="G16" s="111"/>
      <c r="H16" s="124" t="str">
        <f t="shared" si="0"/>
        <v/>
      </c>
      <c r="I16" s="115"/>
      <c r="J16" s="103"/>
    </row>
    <row r="17" spans="2:10" s="101" customFormat="1" ht="22.5" customHeight="1">
      <c r="B17" s="107"/>
      <c r="C17" s="114"/>
      <c r="D17" s="115"/>
      <c r="E17" s="110"/>
      <c r="F17" s="107"/>
      <c r="G17" s="111"/>
      <c r="H17" s="124" t="str">
        <f t="shared" si="0"/>
        <v/>
      </c>
      <c r="I17" s="115"/>
      <c r="J17" s="103"/>
    </row>
    <row r="18" spans="2:10" s="101" customFormat="1" ht="22.5" customHeight="1">
      <c r="B18" s="107"/>
      <c r="C18" s="114"/>
      <c r="D18" s="115"/>
      <c r="E18" s="110"/>
      <c r="F18" s="107"/>
      <c r="G18" s="111"/>
      <c r="H18" s="124" t="str">
        <f t="shared" si="0"/>
        <v/>
      </c>
      <c r="I18" s="115"/>
      <c r="J18" s="103" t="s">
        <v>104</v>
      </c>
    </row>
    <row r="19" spans="2:10" s="101" customFormat="1" ht="22.5" customHeight="1">
      <c r="B19" s="107"/>
      <c r="C19" s="114"/>
      <c r="D19" s="115"/>
      <c r="E19" s="110"/>
      <c r="F19" s="107"/>
      <c r="G19" s="111"/>
      <c r="H19" s="124" t="str">
        <f t="shared" si="0"/>
        <v/>
      </c>
      <c r="I19" s="115"/>
      <c r="J19" s="103" t="s">
        <v>104</v>
      </c>
    </row>
    <row r="20" spans="2:10" s="101" customFormat="1" ht="22.5" customHeight="1">
      <c r="B20" s="107"/>
      <c r="C20" s="114"/>
      <c r="D20" s="115"/>
      <c r="E20" s="110"/>
      <c r="F20" s="107"/>
      <c r="G20" s="111"/>
      <c r="H20" s="124" t="str">
        <f t="shared" si="0"/>
        <v/>
      </c>
      <c r="I20" s="115"/>
      <c r="J20" s="103" t="s">
        <v>104</v>
      </c>
    </row>
    <row r="21" spans="2:10" s="101" customFormat="1" ht="22.5" customHeight="1">
      <c r="B21" s="107"/>
      <c r="C21" s="114"/>
      <c r="D21" s="115"/>
      <c r="E21" s="110"/>
      <c r="F21" s="107"/>
      <c r="G21" s="111"/>
      <c r="H21" s="124" t="str">
        <f t="shared" si="0"/>
        <v/>
      </c>
      <c r="I21" s="115"/>
      <c r="J21" s="103" t="s">
        <v>104</v>
      </c>
    </row>
    <row r="22" spans="2:10" s="101" customFormat="1" ht="22.5" customHeight="1">
      <c r="B22" s="107"/>
      <c r="C22" s="114"/>
      <c r="D22" s="115"/>
      <c r="E22" s="110"/>
      <c r="F22" s="107"/>
      <c r="G22" s="111"/>
      <c r="H22" s="124" t="str">
        <f t="shared" si="0"/>
        <v/>
      </c>
      <c r="I22" s="115"/>
      <c r="J22" s="103" t="s">
        <v>104</v>
      </c>
    </row>
    <row r="23" spans="2:10" s="101" customFormat="1" ht="22.5" customHeight="1">
      <c r="B23" s="107"/>
      <c r="C23" s="114"/>
      <c r="D23" s="115"/>
      <c r="E23" s="110"/>
      <c r="F23" s="107"/>
      <c r="G23" s="111"/>
      <c r="H23" s="124" t="str">
        <f t="shared" si="0"/>
        <v/>
      </c>
      <c r="I23" s="115"/>
      <c r="J23" s="103" t="s">
        <v>104</v>
      </c>
    </row>
    <row r="24" spans="2:10" s="101" customFormat="1" ht="22.5" customHeight="1">
      <c r="B24" s="107"/>
      <c r="C24" s="114"/>
      <c r="D24" s="115"/>
      <c r="E24" s="110"/>
      <c r="F24" s="107"/>
      <c r="G24" s="111"/>
      <c r="H24" s="124" t="str">
        <f t="shared" si="0"/>
        <v/>
      </c>
      <c r="I24" s="115"/>
      <c r="J24" s="103" t="s">
        <v>104</v>
      </c>
    </row>
    <row r="25" spans="2:10" s="101" customFormat="1" ht="22.5" customHeight="1">
      <c r="B25" s="107"/>
      <c r="C25" s="114"/>
      <c r="D25" s="115"/>
      <c r="E25" s="110"/>
      <c r="F25" s="107"/>
      <c r="G25" s="111"/>
      <c r="H25" s="124" t="str">
        <f t="shared" si="0"/>
        <v/>
      </c>
      <c r="I25" s="115"/>
      <c r="J25" s="103" t="s">
        <v>104</v>
      </c>
    </row>
    <row r="26" spans="2:10" s="101" customFormat="1" ht="22.5" customHeight="1">
      <c r="B26" s="107"/>
      <c r="C26" s="114"/>
      <c r="D26" s="115"/>
      <c r="E26" s="110"/>
      <c r="F26" s="107"/>
      <c r="G26" s="111"/>
      <c r="H26" s="124" t="str">
        <f t="shared" si="0"/>
        <v/>
      </c>
      <c r="I26" s="115"/>
      <c r="J26" s="103" t="s">
        <v>104</v>
      </c>
    </row>
    <row r="27" spans="2:10" s="101" customFormat="1" ht="22.5" customHeight="1">
      <c r="B27" s="107"/>
      <c r="C27" s="114"/>
      <c r="D27" s="115"/>
      <c r="E27" s="110"/>
      <c r="F27" s="107"/>
      <c r="G27" s="111"/>
      <c r="H27" s="124" t="str">
        <f t="shared" si="0"/>
        <v/>
      </c>
      <c r="I27" s="115"/>
      <c r="J27" s="103" t="s">
        <v>104</v>
      </c>
    </row>
    <row r="28" spans="2:10" s="101" customFormat="1" ht="22.5" customHeight="1">
      <c r="B28" s="107"/>
      <c r="C28" s="114"/>
      <c r="D28" s="115"/>
      <c r="E28" s="110"/>
      <c r="F28" s="107"/>
      <c r="G28" s="111"/>
      <c r="H28" s="124" t="str">
        <f t="shared" si="0"/>
        <v/>
      </c>
      <c r="I28" s="115"/>
      <c r="J28" s="103" t="s">
        <v>104</v>
      </c>
    </row>
    <row r="29" spans="2:10" s="101" customFormat="1" ht="22.5" customHeight="1">
      <c r="B29" s="107"/>
      <c r="C29" s="114"/>
      <c r="D29" s="115"/>
      <c r="E29" s="110"/>
      <c r="F29" s="107"/>
      <c r="G29" s="111"/>
      <c r="H29" s="124" t="str">
        <f t="shared" si="0"/>
        <v/>
      </c>
      <c r="I29" s="115"/>
      <c r="J29" s="103" t="s">
        <v>104</v>
      </c>
    </row>
    <row r="30" spans="2:10" s="101" customFormat="1" ht="22.5" customHeight="1">
      <c r="B30" s="107"/>
      <c r="C30" s="114"/>
      <c r="D30" s="115"/>
      <c r="E30" s="110"/>
      <c r="F30" s="107"/>
      <c r="G30" s="111"/>
      <c r="H30" s="124" t="str">
        <f t="shared" si="0"/>
        <v/>
      </c>
      <c r="I30" s="115"/>
      <c r="J30" s="103" t="s">
        <v>104</v>
      </c>
    </row>
    <row r="31" spans="2:10" s="101" customFormat="1" ht="22.5" customHeight="1">
      <c r="B31" s="107"/>
      <c r="C31" s="114"/>
      <c r="D31" s="115"/>
      <c r="E31" s="110"/>
      <c r="F31" s="107"/>
      <c r="G31" s="111"/>
      <c r="H31" s="124" t="str">
        <f t="shared" si="0"/>
        <v/>
      </c>
      <c r="I31" s="115"/>
      <c r="J31" s="103" t="s">
        <v>104</v>
      </c>
    </row>
    <row r="32" spans="2:10" s="101" customFormat="1" ht="22.5" customHeight="1">
      <c r="B32" s="107"/>
      <c r="C32" s="114"/>
      <c r="D32" s="115"/>
      <c r="E32" s="110"/>
      <c r="F32" s="107"/>
      <c r="G32" s="111"/>
      <c r="H32" s="124" t="str">
        <f t="shared" si="0"/>
        <v/>
      </c>
      <c r="I32" s="115"/>
      <c r="J32" s="103" t="s">
        <v>104</v>
      </c>
    </row>
    <row r="33" spans="2:10" s="101" customFormat="1" ht="22.5" customHeight="1">
      <c r="B33" s="107"/>
      <c r="C33" s="114"/>
      <c r="D33" s="115"/>
      <c r="E33" s="110"/>
      <c r="F33" s="107"/>
      <c r="G33" s="111"/>
      <c r="H33" s="124" t="str">
        <f t="shared" si="0"/>
        <v/>
      </c>
      <c r="I33" s="115"/>
      <c r="J33" s="103" t="s">
        <v>104</v>
      </c>
    </row>
    <row r="34" spans="2:10" s="101" customFormat="1" ht="22.5" customHeight="1">
      <c r="B34" s="107"/>
      <c r="C34" s="114" t="s">
        <v>4</v>
      </c>
      <c r="D34" s="115"/>
      <c r="E34" s="110"/>
      <c r="F34" s="107"/>
      <c r="G34" s="111"/>
      <c r="H34" s="111">
        <f>SUM(H7:H33)</f>
        <v>3000</v>
      </c>
      <c r="I34" s="115"/>
      <c r="J34" s="103" t="s">
        <v>104</v>
      </c>
    </row>
  </sheetData>
  <mergeCells count="3">
    <mergeCell ref="C1:H1"/>
    <mergeCell ref="A2:I2"/>
    <mergeCell ref="B6:I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EC07-F062-40A4-A976-A18D5DE59536}">
  <sheetPr>
    <pageSetUpPr fitToPage="1"/>
  </sheetPr>
  <dimension ref="A1:J34"/>
  <sheetViews>
    <sheetView zoomScale="70" zoomScaleNormal="70" workbookViewId="0">
      <selection activeCell="A2" sqref="A2:I2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6384" width="3.125" style="100"/>
  </cols>
  <sheetData>
    <row r="1" spans="1:10" s="101" customFormat="1" ht="46.5" customHeight="1">
      <c r="A1" s="100">
        <v>2</v>
      </c>
      <c r="B1" s="100"/>
      <c r="C1" s="208" t="str">
        <f>5&amp;" / "&amp;COUNT(小計!$H$6:$H$33)+1&amp;" ページ"</f>
        <v>5 / 11 ページ</v>
      </c>
      <c r="D1" s="208"/>
      <c r="E1" s="208"/>
      <c r="F1" s="208"/>
      <c r="G1" s="208"/>
      <c r="H1" s="208"/>
    </row>
    <row r="2" spans="1:10" s="101" customFormat="1" ht="30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</row>
    <row r="3" spans="1:10" s="101" customFormat="1" ht="14.45" customHeight="1">
      <c r="B3" s="102" t="str">
        <f>"工事名称："&amp; 表紙!G27</f>
        <v>工事名称：サンプル工事</v>
      </c>
      <c r="C3" s="102"/>
    </row>
    <row r="4" spans="1:10" s="101" customFormat="1" ht="14.45" customHeight="1">
      <c r="B4" s="102" t="str">
        <f>"見積番号："&amp;表紙!X6</f>
        <v>見積番号：000000000001</v>
      </c>
      <c r="C4" s="102"/>
    </row>
    <row r="5" spans="1:10" s="101" customFormat="1" ht="23.1" customHeight="1">
      <c r="B5" s="116" t="s">
        <v>96</v>
      </c>
      <c r="C5" s="116" t="s">
        <v>97</v>
      </c>
      <c r="D5" s="116" t="s">
        <v>98</v>
      </c>
      <c r="E5" s="116" t="s">
        <v>99</v>
      </c>
      <c r="F5" s="116" t="s">
        <v>100</v>
      </c>
      <c r="G5" s="116" t="s">
        <v>101</v>
      </c>
      <c r="H5" s="116" t="s">
        <v>102</v>
      </c>
      <c r="I5" s="125" t="s">
        <v>103</v>
      </c>
    </row>
    <row r="6" spans="1:10" s="101" customFormat="1" ht="22.5" customHeight="1">
      <c r="B6" s="213" t="str">
        <f>小計!B9&amp;"." &amp; 小計!C9</f>
        <v>4.サンプル階層④</v>
      </c>
      <c r="C6" s="214"/>
      <c r="D6" s="214"/>
      <c r="E6" s="214"/>
      <c r="F6" s="214"/>
      <c r="G6" s="214"/>
      <c r="H6" s="214"/>
      <c r="I6" s="214"/>
      <c r="J6" s="103" t="s">
        <v>104</v>
      </c>
    </row>
    <row r="7" spans="1:10" s="101" customFormat="1" ht="22.5" customHeight="1">
      <c r="B7" s="120">
        <v>1</v>
      </c>
      <c r="C7" s="121" t="s">
        <v>60</v>
      </c>
      <c r="D7" s="122"/>
      <c r="E7" s="123">
        <v>1</v>
      </c>
      <c r="F7" s="120" t="s">
        <v>57</v>
      </c>
      <c r="G7" s="124">
        <v>4000</v>
      </c>
      <c r="H7" s="124">
        <f>IF(AND(E7="",G7=""),"",E7*G7)</f>
        <v>4000</v>
      </c>
      <c r="I7" s="109" t="s">
        <v>3</v>
      </c>
      <c r="J7" s="103" t="s">
        <v>104</v>
      </c>
    </row>
    <row r="8" spans="1:10" s="101" customFormat="1" ht="22.5" customHeight="1">
      <c r="B8" s="107"/>
      <c r="C8" s="114"/>
      <c r="D8" s="115"/>
      <c r="E8" s="110"/>
      <c r="F8" s="107"/>
      <c r="G8" s="111"/>
      <c r="H8" s="124" t="str">
        <f t="shared" ref="H8:H33" si="0">IF(AND(E8="",G8=""),"",E8*G8)</f>
        <v/>
      </c>
      <c r="I8" s="115"/>
      <c r="J8" s="103" t="s">
        <v>104</v>
      </c>
    </row>
    <row r="9" spans="1:10" s="101" customFormat="1" ht="22.5" customHeight="1">
      <c r="B9" s="107"/>
      <c r="C9" s="114"/>
      <c r="D9" s="115"/>
      <c r="E9" s="110"/>
      <c r="F9" s="107"/>
      <c r="G9" s="111"/>
      <c r="H9" s="124" t="str">
        <f t="shared" si="0"/>
        <v/>
      </c>
      <c r="I9" s="115"/>
      <c r="J9" s="103" t="s">
        <v>104</v>
      </c>
    </row>
    <row r="10" spans="1:10" s="101" customFormat="1" ht="22.5" customHeight="1">
      <c r="B10" s="107"/>
      <c r="C10" s="114"/>
      <c r="D10" s="115"/>
      <c r="E10" s="110"/>
      <c r="F10" s="107"/>
      <c r="G10" s="111"/>
      <c r="H10" s="124" t="str">
        <f t="shared" si="0"/>
        <v/>
      </c>
      <c r="I10" s="115"/>
      <c r="J10" s="103" t="s">
        <v>104</v>
      </c>
    </row>
    <row r="11" spans="1:10" s="101" customFormat="1" ht="22.5" customHeight="1">
      <c r="B11" s="107"/>
      <c r="C11" s="114"/>
      <c r="D11" s="115"/>
      <c r="E11" s="110"/>
      <c r="F11" s="107"/>
      <c r="G11" s="111"/>
      <c r="H11" s="124" t="str">
        <f t="shared" si="0"/>
        <v/>
      </c>
      <c r="I11" s="115"/>
      <c r="J11" s="103" t="s">
        <v>104</v>
      </c>
    </row>
    <row r="12" spans="1:10" s="101" customFormat="1" ht="22.5" customHeight="1">
      <c r="B12" s="107"/>
      <c r="C12" s="114"/>
      <c r="D12" s="115"/>
      <c r="E12" s="110"/>
      <c r="F12" s="107"/>
      <c r="G12" s="111"/>
      <c r="H12" s="124" t="str">
        <f t="shared" si="0"/>
        <v/>
      </c>
      <c r="I12" s="115"/>
      <c r="J12" s="103" t="s">
        <v>104</v>
      </c>
    </row>
    <row r="13" spans="1:10" s="101" customFormat="1" ht="22.5" customHeight="1">
      <c r="B13" s="107"/>
      <c r="C13" s="114"/>
      <c r="D13" s="115"/>
      <c r="E13" s="110"/>
      <c r="F13" s="107"/>
      <c r="G13" s="111"/>
      <c r="H13" s="124" t="str">
        <f t="shared" si="0"/>
        <v/>
      </c>
      <c r="I13" s="115"/>
      <c r="J13" s="103" t="s">
        <v>104</v>
      </c>
    </row>
    <row r="14" spans="1:10" s="101" customFormat="1" ht="22.5" customHeight="1">
      <c r="B14" s="107"/>
      <c r="C14" s="114"/>
      <c r="D14" s="115"/>
      <c r="E14" s="110"/>
      <c r="F14" s="107"/>
      <c r="G14" s="111"/>
      <c r="H14" s="124" t="str">
        <f t="shared" si="0"/>
        <v/>
      </c>
      <c r="I14" s="115"/>
      <c r="J14" s="103"/>
    </row>
    <row r="15" spans="1:10" s="101" customFormat="1" ht="22.5" customHeight="1">
      <c r="B15" s="107"/>
      <c r="C15" s="114"/>
      <c r="D15" s="115"/>
      <c r="E15" s="110"/>
      <c r="F15" s="107"/>
      <c r="G15" s="111"/>
      <c r="H15" s="124" t="str">
        <f t="shared" si="0"/>
        <v/>
      </c>
      <c r="I15" s="115"/>
      <c r="J15" s="103"/>
    </row>
    <row r="16" spans="1:10" s="101" customFormat="1" ht="22.5" customHeight="1">
      <c r="B16" s="107"/>
      <c r="C16" s="114"/>
      <c r="D16" s="115"/>
      <c r="E16" s="110"/>
      <c r="F16" s="107"/>
      <c r="G16" s="111"/>
      <c r="H16" s="124" t="str">
        <f t="shared" si="0"/>
        <v/>
      </c>
      <c r="I16" s="115"/>
      <c r="J16" s="103"/>
    </row>
    <row r="17" spans="2:10" s="101" customFormat="1" ht="22.5" customHeight="1">
      <c r="B17" s="107"/>
      <c r="C17" s="114"/>
      <c r="D17" s="115"/>
      <c r="E17" s="110"/>
      <c r="F17" s="107"/>
      <c r="G17" s="111"/>
      <c r="H17" s="124" t="str">
        <f t="shared" si="0"/>
        <v/>
      </c>
      <c r="I17" s="115"/>
      <c r="J17" s="103"/>
    </row>
    <row r="18" spans="2:10" s="101" customFormat="1" ht="22.5" customHeight="1">
      <c r="B18" s="107"/>
      <c r="C18" s="114"/>
      <c r="D18" s="115"/>
      <c r="E18" s="110"/>
      <c r="F18" s="107"/>
      <c r="G18" s="111"/>
      <c r="H18" s="124" t="str">
        <f t="shared" si="0"/>
        <v/>
      </c>
      <c r="I18" s="115"/>
      <c r="J18" s="103" t="s">
        <v>104</v>
      </c>
    </row>
    <row r="19" spans="2:10" s="101" customFormat="1" ht="22.5" customHeight="1">
      <c r="B19" s="107"/>
      <c r="C19" s="114"/>
      <c r="D19" s="115"/>
      <c r="E19" s="110"/>
      <c r="F19" s="107"/>
      <c r="G19" s="111"/>
      <c r="H19" s="124" t="str">
        <f t="shared" si="0"/>
        <v/>
      </c>
      <c r="I19" s="115"/>
      <c r="J19" s="103" t="s">
        <v>104</v>
      </c>
    </row>
    <row r="20" spans="2:10" s="101" customFormat="1" ht="22.5" customHeight="1">
      <c r="B20" s="107"/>
      <c r="C20" s="114"/>
      <c r="D20" s="115"/>
      <c r="E20" s="110"/>
      <c r="F20" s="107"/>
      <c r="G20" s="111"/>
      <c r="H20" s="124" t="str">
        <f t="shared" si="0"/>
        <v/>
      </c>
      <c r="I20" s="115"/>
      <c r="J20" s="103" t="s">
        <v>104</v>
      </c>
    </row>
    <row r="21" spans="2:10" s="101" customFormat="1" ht="22.5" customHeight="1">
      <c r="B21" s="107"/>
      <c r="C21" s="114"/>
      <c r="D21" s="115"/>
      <c r="E21" s="110"/>
      <c r="F21" s="107"/>
      <c r="G21" s="111"/>
      <c r="H21" s="124" t="str">
        <f t="shared" si="0"/>
        <v/>
      </c>
      <c r="I21" s="115"/>
      <c r="J21" s="103" t="s">
        <v>104</v>
      </c>
    </row>
    <row r="22" spans="2:10" s="101" customFormat="1" ht="22.5" customHeight="1">
      <c r="B22" s="107"/>
      <c r="C22" s="114"/>
      <c r="D22" s="115"/>
      <c r="E22" s="110"/>
      <c r="F22" s="107"/>
      <c r="G22" s="111"/>
      <c r="H22" s="124" t="str">
        <f t="shared" si="0"/>
        <v/>
      </c>
      <c r="I22" s="115"/>
      <c r="J22" s="103" t="s">
        <v>104</v>
      </c>
    </row>
    <row r="23" spans="2:10" s="101" customFormat="1" ht="22.5" customHeight="1">
      <c r="B23" s="107"/>
      <c r="C23" s="114"/>
      <c r="D23" s="115"/>
      <c r="E23" s="110"/>
      <c r="F23" s="107"/>
      <c r="G23" s="111"/>
      <c r="H23" s="124" t="str">
        <f t="shared" si="0"/>
        <v/>
      </c>
      <c r="I23" s="115"/>
      <c r="J23" s="103" t="s">
        <v>104</v>
      </c>
    </row>
    <row r="24" spans="2:10" s="101" customFormat="1" ht="22.5" customHeight="1">
      <c r="B24" s="107"/>
      <c r="C24" s="114"/>
      <c r="D24" s="115"/>
      <c r="E24" s="110"/>
      <c r="F24" s="107"/>
      <c r="G24" s="111"/>
      <c r="H24" s="124" t="str">
        <f t="shared" si="0"/>
        <v/>
      </c>
      <c r="I24" s="115"/>
      <c r="J24" s="103" t="s">
        <v>104</v>
      </c>
    </row>
    <row r="25" spans="2:10" s="101" customFormat="1" ht="22.5" customHeight="1">
      <c r="B25" s="107"/>
      <c r="C25" s="114"/>
      <c r="D25" s="115"/>
      <c r="E25" s="110"/>
      <c r="F25" s="107"/>
      <c r="G25" s="111"/>
      <c r="H25" s="124" t="str">
        <f t="shared" si="0"/>
        <v/>
      </c>
      <c r="I25" s="115"/>
      <c r="J25" s="103" t="s">
        <v>104</v>
      </c>
    </row>
    <row r="26" spans="2:10" s="101" customFormat="1" ht="22.5" customHeight="1">
      <c r="B26" s="107"/>
      <c r="C26" s="114"/>
      <c r="D26" s="115"/>
      <c r="E26" s="110"/>
      <c r="F26" s="107"/>
      <c r="G26" s="111"/>
      <c r="H26" s="124" t="str">
        <f t="shared" si="0"/>
        <v/>
      </c>
      <c r="I26" s="115"/>
      <c r="J26" s="103" t="s">
        <v>104</v>
      </c>
    </row>
    <row r="27" spans="2:10" s="101" customFormat="1" ht="22.5" customHeight="1">
      <c r="B27" s="107"/>
      <c r="C27" s="114"/>
      <c r="D27" s="115"/>
      <c r="E27" s="110"/>
      <c r="F27" s="107"/>
      <c r="G27" s="111"/>
      <c r="H27" s="124" t="str">
        <f t="shared" si="0"/>
        <v/>
      </c>
      <c r="I27" s="115"/>
      <c r="J27" s="103" t="s">
        <v>104</v>
      </c>
    </row>
    <row r="28" spans="2:10" s="101" customFormat="1" ht="22.5" customHeight="1">
      <c r="B28" s="107"/>
      <c r="C28" s="114"/>
      <c r="D28" s="115"/>
      <c r="E28" s="110"/>
      <c r="F28" s="107"/>
      <c r="G28" s="111"/>
      <c r="H28" s="124" t="str">
        <f t="shared" si="0"/>
        <v/>
      </c>
      <c r="I28" s="115"/>
      <c r="J28" s="103" t="s">
        <v>104</v>
      </c>
    </row>
    <row r="29" spans="2:10" s="101" customFormat="1" ht="22.5" customHeight="1">
      <c r="B29" s="107"/>
      <c r="C29" s="114"/>
      <c r="D29" s="115"/>
      <c r="E29" s="110"/>
      <c r="F29" s="107"/>
      <c r="G29" s="111"/>
      <c r="H29" s="124" t="str">
        <f t="shared" si="0"/>
        <v/>
      </c>
      <c r="I29" s="115"/>
      <c r="J29" s="103" t="s">
        <v>104</v>
      </c>
    </row>
    <row r="30" spans="2:10" s="101" customFormat="1" ht="22.5" customHeight="1">
      <c r="B30" s="107"/>
      <c r="C30" s="114"/>
      <c r="D30" s="115"/>
      <c r="E30" s="110"/>
      <c r="F30" s="107"/>
      <c r="G30" s="111"/>
      <c r="H30" s="124" t="str">
        <f t="shared" si="0"/>
        <v/>
      </c>
      <c r="I30" s="115"/>
      <c r="J30" s="103" t="s">
        <v>104</v>
      </c>
    </row>
    <row r="31" spans="2:10" s="101" customFormat="1" ht="22.5" customHeight="1">
      <c r="B31" s="107"/>
      <c r="C31" s="114"/>
      <c r="D31" s="115"/>
      <c r="E31" s="110"/>
      <c r="F31" s="107"/>
      <c r="G31" s="111"/>
      <c r="H31" s="124" t="str">
        <f t="shared" si="0"/>
        <v/>
      </c>
      <c r="I31" s="115"/>
      <c r="J31" s="103" t="s">
        <v>104</v>
      </c>
    </row>
    <row r="32" spans="2:10" s="101" customFormat="1" ht="22.5" customHeight="1">
      <c r="B32" s="107"/>
      <c r="C32" s="114"/>
      <c r="D32" s="115"/>
      <c r="E32" s="110"/>
      <c r="F32" s="107"/>
      <c r="G32" s="111"/>
      <c r="H32" s="124" t="str">
        <f t="shared" si="0"/>
        <v/>
      </c>
      <c r="I32" s="115"/>
      <c r="J32" s="103" t="s">
        <v>104</v>
      </c>
    </row>
    <row r="33" spans="2:10" s="101" customFormat="1" ht="22.5" customHeight="1">
      <c r="B33" s="107"/>
      <c r="C33" s="114"/>
      <c r="D33" s="115"/>
      <c r="E33" s="110"/>
      <c r="F33" s="107"/>
      <c r="G33" s="111"/>
      <c r="H33" s="124" t="str">
        <f t="shared" si="0"/>
        <v/>
      </c>
      <c r="I33" s="115"/>
      <c r="J33" s="103" t="s">
        <v>104</v>
      </c>
    </row>
    <row r="34" spans="2:10" s="101" customFormat="1" ht="22.5" customHeight="1">
      <c r="B34" s="107"/>
      <c r="C34" s="114" t="s">
        <v>4</v>
      </c>
      <c r="D34" s="115"/>
      <c r="E34" s="110"/>
      <c r="F34" s="107"/>
      <c r="G34" s="111"/>
      <c r="H34" s="111">
        <f>SUM(H7:H33)</f>
        <v>4000</v>
      </c>
      <c r="I34" s="115"/>
      <c r="J34" s="103" t="s">
        <v>104</v>
      </c>
    </row>
  </sheetData>
  <mergeCells count="3">
    <mergeCell ref="C1:H1"/>
    <mergeCell ref="A2:I2"/>
    <mergeCell ref="B6:I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65CE0-0166-4882-BC0B-521E2C109144}">
  <sheetPr>
    <pageSetUpPr fitToPage="1"/>
  </sheetPr>
  <dimension ref="A1:J34"/>
  <sheetViews>
    <sheetView zoomScale="70" zoomScaleNormal="70" workbookViewId="0">
      <selection activeCell="B7" sqref="B7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6384" width="3.125" style="100"/>
  </cols>
  <sheetData>
    <row r="1" spans="1:10" s="101" customFormat="1" ht="46.5" customHeight="1">
      <c r="A1" s="100">
        <v>2</v>
      </c>
      <c r="B1" s="100"/>
      <c r="C1" s="208" t="str">
        <f>6&amp;" / "&amp;COUNT(小計!$H$6:$H$33)+1&amp;" ページ"</f>
        <v>6 / 11 ページ</v>
      </c>
      <c r="D1" s="208"/>
      <c r="E1" s="208"/>
      <c r="F1" s="208"/>
      <c r="G1" s="208"/>
      <c r="H1" s="208"/>
    </row>
    <row r="2" spans="1:10" s="101" customFormat="1" ht="30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</row>
    <row r="3" spans="1:10" s="101" customFormat="1" ht="14.45" customHeight="1">
      <c r="B3" s="102" t="str">
        <f>"工事名称："&amp; 表紙!G27</f>
        <v>工事名称：サンプル工事</v>
      </c>
      <c r="C3" s="102"/>
    </row>
    <row r="4" spans="1:10" s="101" customFormat="1" ht="14.45" customHeight="1">
      <c r="B4" s="102" t="str">
        <f>"見積番号："&amp;表紙!X6</f>
        <v>見積番号：000000000001</v>
      </c>
      <c r="C4" s="102"/>
    </row>
    <row r="5" spans="1:10" s="101" customFormat="1" ht="23.1" customHeight="1">
      <c r="B5" s="116" t="s">
        <v>96</v>
      </c>
      <c r="C5" s="116" t="s">
        <v>97</v>
      </c>
      <c r="D5" s="116" t="s">
        <v>98</v>
      </c>
      <c r="E5" s="116" t="s">
        <v>99</v>
      </c>
      <c r="F5" s="116" t="s">
        <v>100</v>
      </c>
      <c r="G5" s="116" t="s">
        <v>101</v>
      </c>
      <c r="H5" s="116" t="s">
        <v>102</v>
      </c>
      <c r="I5" s="125" t="s">
        <v>103</v>
      </c>
    </row>
    <row r="6" spans="1:10" s="101" customFormat="1" ht="22.5" customHeight="1">
      <c r="B6" s="213" t="str">
        <f>小計!B10&amp;"." &amp; 小計!C10</f>
        <v>5.サンプル階層⑤</v>
      </c>
      <c r="C6" s="214"/>
      <c r="D6" s="214"/>
      <c r="E6" s="214"/>
      <c r="F6" s="214"/>
      <c r="G6" s="214"/>
      <c r="H6" s="214"/>
      <c r="I6" s="214"/>
      <c r="J6" s="103" t="s">
        <v>104</v>
      </c>
    </row>
    <row r="7" spans="1:10" s="101" customFormat="1" ht="22.5" customHeight="1">
      <c r="B7" s="120">
        <v>1</v>
      </c>
      <c r="C7" s="121" t="s">
        <v>61</v>
      </c>
      <c r="D7" s="122"/>
      <c r="E7" s="123">
        <v>1</v>
      </c>
      <c r="F7" s="120" t="s">
        <v>57</v>
      </c>
      <c r="G7" s="124">
        <v>5000</v>
      </c>
      <c r="H7" s="124">
        <f t="shared" ref="H7:H33" si="0">IF(AND(E7="",G7=""),"",E7*G7)</f>
        <v>5000</v>
      </c>
      <c r="I7" s="109" t="s">
        <v>3</v>
      </c>
      <c r="J7" s="103" t="s">
        <v>104</v>
      </c>
    </row>
    <row r="8" spans="1:10" s="101" customFormat="1" ht="22.5" customHeight="1">
      <c r="B8" s="107"/>
      <c r="C8" s="114"/>
      <c r="D8" s="115"/>
      <c r="E8" s="110"/>
      <c r="F8" s="107"/>
      <c r="G8" s="111"/>
      <c r="H8" s="124" t="str">
        <f t="shared" si="0"/>
        <v/>
      </c>
      <c r="I8" s="115"/>
      <c r="J8" s="103" t="s">
        <v>104</v>
      </c>
    </row>
    <row r="9" spans="1:10" s="101" customFormat="1" ht="22.5" customHeight="1">
      <c r="B9" s="107"/>
      <c r="C9" s="114"/>
      <c r="D9" s="115"/>
      <c r="E9" s="110"/>
      <c r="F9" s="107"/>
      <c r="G9" s="111"/>
      <c r="H9" s="124" t="str">
        <f t="shared" si="0"/>
        <v/>
      </c>
      <c r="I9" s="115"/>
      <c r="J9" s="103" t="s">
        <v>104</v>
      </c>
    </row>
    <row r="10" spans="1:10" s="101" customFormat="1" ht="22.5" customHeight="1">
      <c r="B10" s="107"/>
      <c r="C10" s="114"/>
      <c r="D10" s="115"/>
      <c r="E10" s="110"/>
      <c r="F10" s="107"/>
      <c r="G10" s="111"/>
      <c r="H10" s="124" t="str">
        <f t="shared" si="0"/>
        <v/>
      </c>
      <c r="I10" s="115"/>
      <c r="J10" s="103" t="s">
        <v>104</v>
      </c>
    </row>
    <row r="11" spans="1:10" s="101" customFormat="1" ht="22.5" customHeight="1">
      <c r="B11" s="107"/>
      <c r="C11" s="114"/>
      <c r="D11" s="115"/>
      <c r="E11" s="110"/>
      <c r="F11" s="107"/>
      <c r="G11" s="111"/>
      <c r="H11" s="124" t="str">
        <f t="shared" si="0"/>
        <v/>
      </c>
      <c r="I11" s="115"/>
      <c r="J11" s="103" t="s">
        <v>104</v>
      </c>
    </row>
    <row r="12" spans="1:10" s="101" customFormat="1" ht="22.5" customHeight="1">
      <c r="B12" s="107"/>
      <c r="C12" s="114"/>
      <c r="D12" s="115"/>
      <c r="E12" s="110"/>
      <c r="F12" s="107"/>
      <c r="G12" s="111"/>
      <c r="H12" s="124" t="str">
        <f t="shared" si="0"/>
        <v/>
      </c>
      <c r="I12" s="115"/>
      <c r="J12" s="103" t="s">
        <v>104</v>
      </c>
    </row>
    <row r="13" spans="1:10" s="101" customFormat="1" ht="22.5" customHeight="1">
      <c r="B13" s="107"/>
      <c r="C13" s="114"/>
      <c r="D13" s="115"/>
      <c r="E13" s="110"/>
      <c r="F13" s="107"/>
      <c r="G13" s="111"/>
      <c r="H13" s="124" t="str">
        <f t="shared" si="0"/>
        <v/>
      </c>
      <c r="I13" s="115"/>
      <c r="J13" s="103" t="s">
        <v>104</v>
      </c>
    </row>
    <row r="14" spans="1:10" s="101" customFormat="1" ht="22.5" customHeight="1">
      <c r="B14" s="107"/>
      <c r="C14" s="114"/>
      <c r="D14" s="115"/>
      <c r="E14" s="110"/>
      <c r="F14" s="107"/>
      <c r="G14" s="111"/>
      <c r="H14" s="124" t="str">
        <f t="shared" si="0"/>
        <v/>
      </c>
      <c r="I14" s="115"/>
      <c r="J14" s="103"/>
    </row>
    <row r="15" spans="1:10" s="101" customFormat="1" ht="22.5" customHeight="1">
      <c r="B15" s="107"/>
      <c r="C15" s="114"/>
      <c r="D15" s="115"/>
      <c r="E15" s="110"/>
      <c r="F15" s="107"/>
      <c r="G15" s="111"/>
      <c r="H15" s="124" t="str">
        <f t="shared" si="0"/>
        <v/>
      </c>
      <c r="I15" s="115"/>
      <c r="J15" s="103"/>
    </row>
    <row r="16" spans="1:10" s="101" customFormat="1" ht="22.5" customHeight="1">
      <c r="B16" s="107"/>
      <c r="C16" s="114"/>
      <c r="D16" s="115"/>
      <c r="E16" s="110"/>
      <c r="F16" s="107"/>
      <c r="G16" s="111"/>
      <c r="H16" s="124" t="str">
        <f t="shared" si="0"/>
        <v/>
      </c>
      <c r="I16" s="115"/>
      <c r="J16" s="103"/>
    </row>
    <row r="17" spans="2:10" s="101" customFormat="1" ht="22.5" customHeight="1">
      <c r="B17" s="107"/>
      <c r="C17" s="114"/>
      <c r="D17" s="115"/>
      <c r="E17" s="110"/>
      <c r="F17" s="107"/>
      <c r="G17" s="111"/>
      <c r="H17" s="124" t="str">
        <f t="shared" si="0"/>
        <v/>
      </c>
      <c r="I17" s="115"/>
      <c r="J17" s="103"/>
    </row>
    <row r="18" spans="2:10" s="101" customFormat="1" ht="22.5" customHeight="1">
      <c r="B18" s="107"/>
      <c r="C18" s="114"/>
      <c r="D18" s="115"/>
      <c r="E18" s="110"/>
      <c r="F18" s="107"/>
      <c r="G18" s="111"/>
      <c r="H18" s="124" t="str">
        <f t="shared" si="0"/>
        <v/>
      </c>
      <c r="I18" s="115"/>
      <c r="J18" s="103" t="s">
        <v>104</v>
      </c>
    </row>
    <row r="19" spans="2:10" s="101" customFormat="1" ht="22.5" customHeight="1">
      <c r="B19" s="107"/>
      <c r="C19" s="114"/>
      <c r="D19" s="115"/>
      <c r="E19" s="110"/>
      <c r="F19" s="107"/>
      <c r="G19" s="111"/>
      <c r="H19" s="124" t="str">
        <f t="shared" si="0"/>
        <v/>
      </c>
      <c r="I19" s="115"/>
      <c r="J19" s="103" t="s">
        <v>104</v>
      </c>
    </row>
    <row r="20" spans="2:10" s="101" customFormat="1" ht="22.5" customHeight="1">
      <c r="B20" s="107"/>
      <c r="C20" s="114"/>
      <c r="D20" s="115"/>
      <c r="E20" s="110"/>
      <c r="F20" s="107"/>
      <c r="G20" s="111"/>
      <c r="H20" s="124" t="str">
        <f t="shared" si="0"/>
        <v/>
      </c>
      <c r="I20" s="115"/>
      <c r="J20" s="103" t="s">
        <v>104</v>
      </c>
    </row>
    <row r="21" spans="2:10" s="101" customFormat="1" ht="22.5" customHeight="1">
      <c r="B21" s="107"/>
      <c r="C21" s="114"/>
      <c r="D21" s="115"/>
      <c r="E21" s="110"/>
      <c r="F21" s="107"/>
      <c r="G21" s="111"/>
      <c r="H21" s="124" t="str">
        <f t="shared" si="0"/>
        <v/>
      </c>
      <c r="I21" s="115"/>
      <c r="J21" s="103" t="s">
        <v>104</v>
      </c>
    </row>
    <row r="22" spans="2:10" s="101" customFormat="1" ht="22.5" customHeight="1">
      <c r="B22" s="107"/>
      <c r="C22" s="114"/>
      <c r="D22" s="115"/>
      <c r="E22" s="110"/>
      <c r="F22" s="107"/>
      <c r="G22" s="111"/>
      <c r="H22" s="124" t="str">
        <f t="shared" si="0"/>
        <v/>
      </c>
      <c r="I22" s="115"/>
      <c r="J22" s="103" t="s">
        <v>104</v>
      </c>
    </row>
    <row r="23" spans="2:10" s="101" customFormat="1" ht="22.5" customHeight="1">
      <c r="B23" s="107"/>
      <c r="C23" s="114"/>
      <c r="D23" s="115"/>
      <c r="E23" s="110"/>
      <c r="F23" s="107"/>
      <c r="G23" s="111"/>
      <c r="H23" s="124" t="str">
        <f t="shared" si="0"/>
        <v/>
      </c>
      <c r="I23" s="115"/>
      <c r="J23" s="103" t="s">
        <v>104</v>
      </c>
    </row>
    <row r="24" spans="2:10" s="101" customFormat="1" ht="22.5" customHeight="1">
      <c r="B24" s="107"/>
      <c r="C24" s="114"/>
      <c r="D24" s="115"/>
      <c r="E24" s="110"/>
      <c r="F24" s="107"/>
      <c r="G24" s="111"/>
      <c r="H24" s="124" t="str">
        <f t="shared" si="0"/>
        <v/>
      </c>
      <c r="I24" s="115"/>
      <c r="J24" s="103" t="s">
        <v>104</v>
      </c>
    </row>
    <row r="25" spans="2:10" s="101" customFormat="1" ht="22.5" customHeight="1">
      <c r="B25" s="107"/>
      <c r="C25" s="114"/>
      <c r="D25" s="115"/>
      <c r="E25" s="110"/>
      <c r="F25" s="107"/>
      <c r="G25" s="111"/>
      <c r="H25" s="124" t="str">
        <f t="shared" si="0"/>
        <v/>
      </c>
      <c r="I25" s="115"/>
      <c r="J25" s="103" t="s">
        <v>104</v>
      </c>
    </row>
    <row r="26" spans="2:10" s="101" customFormat="1" ht="22.5" customHeight="1">
      <c r="B26" s="107"/>
      <c r="C26" s="114"/>
      <c r="D26" s="115"/>
      <c r="E26" s="110"/>
      <c r="F26" s="107"/>
      <c r="G26" s="111"/>
      <c r="H26" s="124" t="str">
        <f t="shared" si="0"/>
        <v/>
      </c>
      <c r="I26" s="115"/>
      <c r="J26" s="103" t="s">
        <v>104</v>
      </c>
    </row>
    <row r="27" spans="2:10" s="101" customFormat="1" ht="22.5" customHeight="1">
      <c r="B27" s="107"/>
      <c r="C27" s="114"/>
      <c r="D27" s="115"/>
      <c r="E27" s="110"/>
      <c r="F27" s="107"/>
      <c r="G27" s="111"/>
      <c r="H27" s="124" t="str">
        <f t="shared" si="0"/>
        <v/>
      </c>
      <c r="I27" s="115"/>
      <c r="J27" s="103" t="s">
        <v>104</v>
      </c>
    </row>
    <row r="28" spans="2:10" s="101" customFormat="1" ht="22.5" customHeight="1">
      <c r="B28" s="107"/>
      <c r="C28" s="114"/>
      <c r="D28" s="115"/>
      <c r="E28" s="110"/>
      <c r="F28" s="107"/>
      <c r="G28" s="111"/>
      <c r="H28" s="124" t="str">
        <f t="shared" si="0"/>
        <v/>
      </c>
      <c r="I28" s="115"/>
      <c r="J28" s="103" t="s">
        <v>104</v>
      </c>
    </row>
    <row r="29" spans="2:10" s="101" customFormat="1" ht="22.5" customHeight="1">
      <c r="B29" s="107"/>
      <c r="C29" s="114"/>
      <c r="D29" s="115"/>
      <c r="E29" s="110"/>
      <c r="F29" s="107"/>
      <c r="G29" s="111"/>
      <c r="H29" s="124" t="str">
        <f t="shared" si="0"/>
        <v/>
      </c>
      <c r="I29" s="115"/>
      <c r="J29" s="103" t="s">
        <v>104</v>
      </c>
    </row>
    <row r="30" spans="2:10" s="101" customFormat="1" ht="22.5" customHeight="1">
      <c r="B30" s="107"/>
      <c r="C30" s="114"/>
      <c r="D30" s="115"/>
      <c r="E30" s="110"/>
      <c r="F30" s="107"/>
      <c r="G30" s="111"/>
      <c r="H30" s="124" t="str">
        <f t="shared" si="0"/>
        <v/>
      </c>
      <c r="I30" s="115"/>
      <c r="J30" s="103" t="s">
        <v>104</v>
      </c>
    </row>
    <row r="31" spans="2:10" s="101" customFormat="1" ht="22.5" customHeight="1">
      <c r="B31" s="107"/>
      <c r="C31" s="114"/>
      <c r="D31" s="115"/>
      <c r="E31" s="110"/>
      <c r="F31" s="107"/>
      <c r="G31" s="111"/>
      <c r="H31" s="124" t="str">
        <f t="shared" si="0"/>
        <v/>
      </c>
      <c r="I31" s="115"/>
      <c r="J31" s="103" t="s">
        <v>104</v>
      </c>
    </row>
    <row r="32" spans="2:10" s="101" customFormat="1" ht="22.5" customHeight="1">
      <c r="B32" s="107"/>
      <c r="C32" s="114"/>
      <c r="D32" s="115"/>
      <c r="E32" s="110"/>
      <c r="F32" s="107"/>
      <c r="G32" s="111"/>
      <c r="H32" s="124" t="str">
        <f t="shared" si="0"/>
        <v/>
      </c>
      <c r="I32" s="115"/>
      <c r="J32" s="103" t="s">
        <v>104</v>
      </c>
    </row>
    <row r="33" spans="2:10" s="101" customFormat="1" ht="22.5" customHeight="1">
      <c r="B33" s="107"/>
      <c r="C33" s="114"/>
      <c r="D33" s="115"/>
      <c r="E33" s="110"/>
      <c r="F33" s="107"/>
      <c r="G33" s="111"/>
      <c r="H33" s="124" t="str">
        <f t="shared" si="0"/>
        <v/>
      </c>
      <c r="I33" s="115"/>
      <c r="J33" s="103" t="s">
        <v>104</v>
      </c>
    </row>
    <row r="34" spans="2:10" s="101" customFormat="1" ht="22.5" customHeight="1">
      <c r="B34" s="107"/>
      <c r="C34" s="114" t="s">
        <v>4</v>
      </c>
      <c r="D34" s="115"/>
      <c r="E34" s="110"/>
      <c r="F34" s="107"/>
      <c r="G34" s="111"/>
      <c r="H34" s="111">
        <f>SUM(H7:H33)</f>
        <v>5000</v>
      </c>
      <c r="I34" s="115"/>
      <c r="J34" s="103" t="s">
        <v>104</v>
      </c>
    </row>
  </sheetData>
  <mergeCells count="3">
    <mergeCell ref="C1:H1"/>
    <mergeCell ref="A2:I2"/>
    <mergeCell ref="B6:I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2E081-F716-4473-AF00-49DE7ADB491D}">
  <sheetPr>
    <pageSetUpPr fitToPage="1"/>
  </sheetPr>
  <dimension ref="A1:R34"/>
  <sheetViews>
    <sheetView zoomScale="70" zoomScaleNormal="70" zoomScaleSheetLayoutView="70" workbookViewId="0">
      <selection activeCell="B7" sqref="B7"/>
    </sheetView>
  </sheetViews>
  <sheetFormatPr defaultColWidth="3.125" defaultRowHeight="13.5"/>
  <cols>
    <col min="1" max="1" width="1.125" style="100" customWidth="1"/>
    <col min="2" max="2" width="6.125" style="100" customWidth="1"/>
    <col min="3" max="3" width="15.25" style="100" customWidth="1"/>
    <col min="4" max="4" width="35.875" style="100" customWidth="1"/>
    <col min="5" max="5" width="6.625" style="100" customWidth="1"/>
    <col min="6" max="6" width="8.125" style="100" customWidth="1"/>
    <col min="7" max="7" width="8.875" style="100" customWidth="1"/>
    <col min="8" max="8" width="10.125" style="100" customWidth="1"/>
    <col min="9" max="9" width="21.875" style="100" hidden="1" customWidth="1"/>
    <col min="10" max="10" width="1.375" style="100" customWidth="1"/>
    <col min="11" max="12" width="3.125" style="100" customWidth="1"/>
    <col min="13" max="13" width="3.125" style="100"/>
    <col min="14" max="18" width="13.5" style="139" customWidth="1"/>
    <col min="19" max="19" width="13.5" style="100" customWidth="1"/>
    <col min="20" max="16384" width="3.125" style="100"/>
  </cols>
  <sheetData>
    <row r="1" spans="1:18" s="101" customFormat="1" ht="46.5" customHeight="1">
      <c r="A1" s="100">
        <v>2</v>
      </c>
      <c r="B1" s="100"/>
      <c r="C1" s="208" t="str">
        <f>7&amp;" / "&amp;COUNT(小計!$H$6:$H$33)+1&amp;" ページ"</f>
        <v>7 / 11 ページ</v>
      </c>
      <c r="D1" s="208"/>
      <c r="E1" s="208"/>
      <c r="F1" s="208"/>
      <c r="G1" s="208"/>
      <c r="H1" s="208"/>
      <c r="N1" s="99"/>
      <c r="O1" s="99"/>
      <c r="P1" s="99"/>
      <c r="Q1" s="99"/>
      <c r="R1" s="99"/>
    </row>
    <row r="2" spans="1:18" s="101" customFormat="1" ht="30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N2" s="126"/>
      <c r="O2" s="126"/>
      <c r="P2" s="126"/>
      <c r="Q2" s="126"/>
      <c r="R2" s="126"/>
    </row>
    <row r="3" spans="1:18" s="101" customFormat="1" ht="14.45" customHeight="1">
      <c r="B3" s="102" t="str">
        <f>"工事名称："&amp; 表紙!G27</f>
        <v>工事名称：サンプル工事</v>
      </c>
      <c r="C3" s="102"/>
      <c r="N3" s="127"/>
      <c r="O3" s="127"/>
      <c r="P3" s="127"/>
      <c r="Q3" s="127"/>
      <c r="R3" s="127"/>
    </row>
    <row r="4" spans="1:18" s="101" customFormat="1" ht="14.45" customHeight="1">
      <c r="B4" s="102" t="str">
        <f>"見積番号："&amp;表紙!X6</f>
        <v>見積番号：000000000001</v>
      </c>
      <c r="C4" s="102"/>
      <c r="N4" s="215"/>
      <c r="O4" s="215"/>
      <c r="P4" s="215"/>
      <c r="Q4" s="215"/>
      <c r="R4" s="215"/>
    </row>
    <row r="5" spans="1:18" s="101" customFormat="1" ht="23.1" customHeight="1">
      <c r="B5" s="141" t="s">
        <v>96</v>
      </c>
      <c r="C5" s="141" t="s">
        <v>97</v>
      </c>
      <c r="D5" s="141" t="s">
        <v>98</v>
      </c>
      <c r="E5" s="141" t="s">
        <v>99</v>
      </c>
      <c r="F5" s="141" t="s">
        <v>100</v>
      </c>
      <c r="G5" s="141" t="s">
        <v>101</v>
      </c>
      <c r="H5" s="141" t="s">
        <v>102</v>
      </c>
      <c r="I5" s="140" t="s">
        <v>103</v>
      </c>
      <c r="N5" s="128"/>
      <c r="O5" s="129"/>
      <c r="P5" s="128"/>
      <c r="Q5" s="128"/>
      <c r="R5" s="128"/>
    </row>
    <row r="6" spans="1:18" s="101" customFormat="1" ht="22.5" customHeight="1">
      <c r="B6" s="216" t="str">
        <f>小計!B11&amp;"." &amp; 小計!C11</f>
        <v>6.サンプル階層⑥</v>
      </c>
      <c r="C6" s="217"/>
      <c r="D6" s="217"/>
      <c r="E6" s="217"/>
      <c r="F6" s="217"/>
      <c r="G6" s="217"/>
      <c r="H6" s="217"/>
      <c r="I6" s="217"/>
      <c r="J6" s="103" t="s">
        <v>104</v>
      </c>
      <c r="N6" s="218"/>
      <c r="O6" s="218"/>
      <c r="P6" s="218"/>
      <c r="Q6" s="218"/>
      <c r="R6" s="218"/>
    </row>
    <row r="7" spans="1:18" s="101" customFormat="1" ht="22.5" customHeight="1">
      <c r="B7" s="120">
        <v>1</v>
      </c>
      <c r="C7" s="121" t="s">
        <v>74</v>
      </c>
      <c r="D7" s="122"/>
      <c r="E7" s="123">
        <v>1</v>
      </c>
      <c r="F7" s="120" t="s">
        <v>57</v>
      </c>
      <c r="G7" s="124">
        <v>6000</v>
      </c>
      <c r="H7" s="124">
        <f t="shared" ref="H7:H33" si="0">IF(AND(E7="",G7=""),"",E7*G7)</f>
        <v>6000</v>
      </c>
      <c r="I7" s="122" t="s">
        <v>3</v>
      </c>
      <c r="J7" s="103" t="s">
        <v>104</v>
      </c>
      <c r="N7" s="130"/>
      <c r="O7" s="131"/>
      <c r="P7" s="131"/>
      <c r="Q7" s="132"/>
      <c r="R7" s="133"/>
    </row>
    <row r="8" spans="1:18" s="101" customFormat="1" ht="22.5" customHeight="1">
      <c r="B8" s="107"/>
      <c r="C8" s="114"/>
      <c r="D8" s="115"/>
      <c r="E8" s="110"/>
      <c r="F8" s="107"/>
      <c r="G8" s="111"/>
      <c r="H8" s="124" t="str">
        <f t="shared" si="0"/>
        <v/>
      </c>
      <c r="I8" s="115"/>
      <c r="J8" s="103" t="s">
        <v>104</v>
      </c>
      <c r="N8" s="130"/>
      <c r="O8" s="131"/>
      <c r="P8" s="131"/>
      <c r="Q8" s="132"/>
      <c r="R8" s="133"/>
    </row>
    <row r="9" spans="1:18" s="101" customFormat="1" ht="22.5" customHeight="1">
      <c r="B9" s="107"/>
      <c r="C9" s="114"/>
      <c r="D9" s="115"/>
      <c r="E9" s="110"/>
      <c r="F9" s="107"/>
      <c r="G9" s="111"/>
      <c r="H9" s="124" t="str">
        <f t="shared" si="0"/>
        <v/>
      </c>
      <c r="I9" s="115"/>
      <c r="J9" s="103" t="s">
        <v>104</v>
      </c>
      <c r="N9" s="130"/>
      <c r="O9" s="131"/>
      <c r="P9" s="131"/>
      <c r="Q9" s="132"/>
      <c r="R9" s="133"/>
    </row>
    <row r="10" spans="1:18" s="101" customFormat="1" ht="22.5" customHeight="1">
      <c r="B10" s="107"/>
      <c r="C10" s="114"/>
      <c r="D10" s="115"/>
      <c r="E10" s="110"/>
      <c r="F10" s="107"/>
      <c r="G10" s="111"/>
      <c r="H10" s="124" t="str">
        <f t="shared" si="0"/>
        <v/>
      </c>
      <c r="I10" s="115"/>
      <c r="J10" s="103" t="s">
        <v>104</v>
      </c>
      <c r="N10" s="134"/>
      <c r="O10" s="135"/>
      <c r="P10" s="135"/>
      <c r="Q10" s="136"/>
      <c r="R10" s="137"/>
    </row>
    <row r="11" spans="1:18" s="101" customFormat="1" ht="22.5" customHeight="1">
      <c r="B11" s="107"/>
      <c r="C11" s="114"/>
      <c r="D11" s="115"/>
      <c r="E11" s="110"/>
      <c r="F11" s="107"/>
      <c r="G11" s="111"/>
      <c r="H11" s="124" t="str">
        <f t="shared" si="0"/>
        <v/>
      </c>
      <c r="I11" s="115"/>
      <c r="J11" s="103" t="s">
        <v>104</v>
      </c>
      <c r="N11" s="134"/>
      <c r="O11" s="135"/>
      <c r="P11" s="135"/>
      <c r="Q11" s="136"/>
      <c r="R11" s="137"/>
    </row>
    <row r="12" spans="1:18" s="101" customFormat="1" ht="22.5" customHeight="1">
      <c r="B12" s="107"/>
      <c r="C12" s="114"/>
      <c r="D12" s="115"/>
      <c r="E12" s="110"/>
      <c r="F12" s="107"/>
      <c r="G12" s="111"/>
      <c r="H12" s="124" t="str">
        <f t="shared" si="0"/>
        <v/>
      </c>
      <c r="I12" s="115"/>
      <c r="J12" s="103" t="s">
        <v>104</v>
      </c>
      <c r="N12" s="134"/>
      <c r="O12" s="135"/>
      <c r="P12" s="135"/>
      <c r="Q12" s="136"/>
      <c r="R12" s="137"/>
    </row>
    <row r="13" spans="1:18" s="101" customFormat="1" ht="22.5" customHeight="1">
      <c r="B13" s="107"/>
      <c r="C13" s="114"/>
      <c r="D13" s="115"/>
      <c r="E13" s="110"/>
      <c r="F13" s="107"/>
      <c r="G13" s="111"/>
      <c r="H13" s="124" t="str">
        <f t="shared" si="0"/>
        <v/>
      </c>
      <c r="I13" s="115"/>
      <c r="J13" s="103" t="s">
        <v>104</v>
      </c>
      <c r="N13" s="134"/>
      <c r="O13" s="135"/>
      <c r="P13" s="135"/>
      <c r="Q13" s="136"/>
      <c r="R13" s="137"/>
    </row>
    <row r="14" spans="1:18" s="101" customFormat="1" ht="22.5" customHeight="1">
      <c r="B14" s="107"/>
      <c r="C14" s="114"/>
      <c r="D14" s="115"/>
      <c r="E14" s="110"/>
      <c r="F14" s="107"/>
      <c r="G14" s="111"/>
      <c r="H14" s="124" t="str">
        <f t="shared" si="0"/>
        <v/>
      </c>
      <c r="I14" s="115"/>
      <c r="J14" s="103"/>
      <c r="N14" s="134"/>
      <c r="O14" s="135"/>
      <c r="P14" s="135"/>
      <c r="Q14" s="136"/>
      <c r="R14" s="137"/>
    </row>
    <row r="15" spans="1:18" s="101" customFormat="1" ht="22.5" customHeight="1">
      <c r="B15" s="107"/>
      <c r="C15" s="114"/>
      <c r="D15" s="115"/>
      <c r="E15" s="110"/>
      <c r="F15" s="107"/>
      <c r="G15" s="111"/>
      <c r="H15" s="124" t="str">
        <f t="shared" si="0"/>
        <v/>
      </c>
      <c r="I15" s="115"/>
      <c r="J15" s="103"/>
      <c r="N15" s="134"/>
      <c r="O15" s="135"/>
      <c r="P15" s="135"/>
      <c r="Q15" s="136"/>
      <c r="R15" s="137"/>
    </row>
    <row r="16" spans="1:18" s="101" customFormat="1" ht="22.5" customHeight="1">
      <c r="B16" s="107"/>
      <c r="C16" s="114"/>
      <c r="D16" s="115"/>
      <c r="E16" s="110"/>
      <c r="F16" s="107"/>
      <c r="G16" s="111"/>
      <c r="H16" s="124" t="str">
        <f t="shared" si="0"/>
        <v/>
      </c>
      <c r="I16" s="115"/>
      <c r="J16" s="103"/>
      <c r="N16" s="134"/>
      <c r="O16" s="135"/>
      <c r="P16" s="135"/>
      <c r="Q16" s="136"/>
      <c r="R16" s="137"/>
    </row>
    <row r="17" spans="2:18" s="101" customFormat="1" ht="22.5" customHeight="1">
      <c r="B17" s="107"/>
      <c r="C17" s="114"/>
      <c r="D17" s="115"/>
      <c r="E17" s="110"/>
      <c r="F17" s="107"/>
      <c r="G17" s="111"/>
      <c r="H17" s="124" t="str">
        <f t="shared" si="0"/>
        <v/>
      </c>
      <c r="I17" s="115"/>
      <c r="J17" s="103"/>
      <c r="N17" s="134"/>
      <c r="O17" s="135"/>
      <c r="P17" s="135"/>
      <c r="Q17" s="136"/>
      <c r="R17" s="137"/>
    </row>
    <row r="18" spans="2:18" s="101" customFormat="1" ht="22.5" customHeight="1">
      <c r="B18" s="107"/>
      <c r="C18" s="114"/>
      <c r="D18" s="115"/>
      <c r="E18" s="110"/>
      <c r="F18" s="107"/>
      <c r="G18" s="111"/>
      <c r="H18" s="124" t="str">
        <f t="shared" si="0"/>
        <v/>
      </c>
      <c r="I18" s="115"/>
      <c r="J18" s="103" t="s">
        <v>104</v>
      </c>
      <c r="N18" s="134"/>
      <c r="O18" s="135"/>
      <c r="P18" s="135"/>
      <c r="Q18" s="136"/>
      <c r="R18" s="137"/>
    </row>
    <row r="19" spans="2:18" s="101" customFormat="1" ht="22.5" customHeight="1">
      <c r="B19" s="107"/>
      <c r="C19" s="114"/>
      <c r="D19" s="115"/>
      <c r="E19" s="110"/>
      <c r="F19" s="107"/>
      <c r="G19" s="111"/>
      <c r="H19" s="124" t="str">
        <f t="shared" si="0"/>
        <v/>
      </c>
      <c r="I19" s="115"/>
      <c r="J19" s="103" t="s">
        <v>104</v>
      </c>
      <c r="N19" s="134"/>
      <c r="O19" s="135"/>
      <c r="P19" s="135"/>
      <c r="Q19" s="136"/>
      <c r="R19" s="137"/>
    </row>
    <row r="20" spans="2:18" s="101" customFormat="1" ht="22.5" customHeight="1">
      <c r="B20" s="107"/>
      <c r="C20" s="114"/>
      <c r="D20" s="115"/>
      <c r="E20" s="110"/>
      <c r="F20" s="107"/>
      <c r="G20" s="111"/>
      <c r="H20" s="124" t="str">
        <f t="shared" si="0"/>
        <v/>
      </c>
      <c r="I20" s="115"/>
      <c r="J20" s="103" t="s">
        <v>104</v>
      </c>
      <c r="N20" s="134"/>
      <c r="O20" s="135"/>
      <c r="P20" s="135"/>
      <c r="Q20" s="136"/>
      <c r="R20" s="137"/>
    </row>
    <row r="21" spans="2:18" s="101" customFormat="1" ht="22.5" customHeight="1">
      <c r="B21" s="107"/>
      <c r="C21" s="114"/>
      <c r="D21" s="115"/>
      <c r="E21" s="110"/>
      <c r="F21" s="107"/>
      <c r="G21" s="111"/>
      <c r="H21" s="124" t="str">
        <f t="shared" si="0"/>
        <v/>
      </c>
      <c r="I21" s="115"/>
      <c r="J21" s="103" t="s">
        <v>104</v>
      </c>
      <c r="N21" s="134"/>
      <c r="O21" s="135"/>
      <c r="P21" s="135"/>
      <c r="Q21" s="136"/>
      <c r="R21" s="137"/>
    </row>
    <row r="22" spans="2:18" s="101" customFormat="1" ht="22.5" customHeight="1">
      <c r="B22" s="107"/>
      <c r="C22" s="114"/>
      <c r="D22" s="115"/>
      <c r="E22" s="110"/>
      <c r="F22" s="107"/>
      <c r="G22" s="111"/>
      <c r="H22" s="124" t="str">
        <f t="shared" si="0"/>
        <v/>
      </c>
      <c r="I22" s="115"/>
      <c r="J22" s="103" t="s">
        <v>104</v>
      </c>
      <c r="N22" s="134"/>
      <c r="O22" s="135"/>
      <c r="P22" s="135"/>
      <c r="Q22" s="136"/>
      <c r="R22" s="137"/>
    </row>
    <row r="23" spans="2:18" s="101" customFormat="1" ht="22.5" customHeight="1">
      <c r="B23" s="107"/>
      <c r="C23" s="114"/>
      <c r="D23" s="115"/>
      <c r="E23" s="110"/>
      <c r="F23" s="107"/>
      <c r="G23" s="111"/>
      <c r="H23" s="124" t="str">
        <f t="shared" si="0"/>
        <v/>
      </c>
      <c r="I23" s="115"/>
      <c r="J23" s="103" t="s">
        <v>104</v>
      </c>
      <c r="N23" s="134"/>
      <c r="O23" s="135"/>
      <c r="P23" s="135"/>
      <c r="Q23" s="136"/>
      <c r="R23" s="137"/>
    </row>
    <row r="24" spans="2:18" s="101" customFormat="1" ht="22.5" customHeight="1">
      <c r="B24" s="107"/>
      <c r="C24" s="114"/>
      <c r="D24" s="115"/>
      <c r="E24" s="110"/>
      <c r="F24" s="107"/>
      <c r="G24" s="111"/>
      <c r="H24" s="124" t="str">
        <f t="shared" si="0"/>
        <v/>
      </c>
      <c r="I24" s="115"/>
      <c r="J24" s="103" t="s">
        <v>104</v>
      </c>
      <c r="N24" s="134"/>
      <c r="O24" s="135"/>
      <c r="P24" s="135"/>
      <c r="Q24" s="136"/>
      <c r="R24" s="137"/>
    </row>
    <row r="25" spans="2:18" s="101" customFormat="1" ht="22.5" customHeight="1">
      <c r="B25" s="107"/>
      <c r="C25" s="114"/>
      <c r="D25" s="115"/>
      <c r="E25" s="110"/>
      <c r="F25" s="107"/>
      <c r="G25" s="111"/>
      <c r="H25" s="124" t="str">
        <f t="shared" si="0"/>
        <v/>
      </c>
      <c r="I25" s="115"/>
      <c r="J25" s="103" t="s">
        <v>104</v>
      </c>
      <c r="N25" s="134"/>
      <c r="O25" s="135"/>
      <c r="P25" s="135"/>
      <c r="Q25" s="136"/>
      <c r="R25" s="137"/>
    </row>
    <row r="26" spans="2:18" s="101" customFormat="1" ht="22.5" customHeight="1">
      <c r="B26" s="107"/>
      <c r="C26" s="114"/>
      <c r="D26" s="115"/>
      <c r="E26" s="110"/>
      <c r="F26" s="107"/>
      <c r="G26" s="111"/>
      <c r="H26" s="124" t="str">
        <f t="shared" si="0"/>
        <v/>
      </c>
      <c r="I26" s="115"/>
      <c r="J26" s="103" t="s">
        <v>104</v>
      </c>
      <c r="N26" s="134"/>
      <c r="O26" s="135"/>
      <c r="P26" s="135"/>
      <c r="Q26" s="136"/>
      <c r="R26" s="137"/>
    </row>
    <row r="27" spans="2:18" s="101" customFormat="1" ht="22.5" customHeight="1">
      <c r="B27" s="107"/>
      <c r="C27" s="114"/>
      <c r="D27" s="115"/>
      <c r="E27" s="110"/>
      <c r="F27" s="107"/>
      <c r="G27" s="111"/>
      <c r="H27" s="124" t="str">
        <f t="shared" si="0"/>
        <v/>
      </c>
      <c r="I27" s="115"/>
      <c r="J27" s="103" t="s">
        <v>104</v>
      </c>
      <c r="N27" s="134"/>
      <c r="O27" s="135"/>
      <c r="P27" s="135"/>
      <c r="Q27" s="136"/>
      <c r="R27" s="137"/>
    </row>
    <row r="28" spans="2:18" s="101" customFormat="1" ht="22.5" customHeight="1">
      <c r="B28" s="107"/>
      <c r="C28" s="114"/>
      <c r="D28" s="115"/>
      <c r="E28" s="110"/>
      <c r="F28" s="107"/>
      <c r="G28" s="111"/>
      <c r="H28" s="124" t="str">
        <f t="shared" si="0"/>
        <v/>
      </c>
      <c r="I28" s="115"/>
      <c r="J28" s="103" t="s">
        <v>104</v>
      </c>
      <c r="N28" s="134"/>
      <c r="O28" s="135"/>
      <c r="P28" s="135"/>
      <c r="Q28" s="136"/>
      <c r="R28" s="137"/>
    </row>
    <row r="29" spans="2:18" s="101" customFormat="1" ht="22.5" customHeight="1">
      <c r="B29" s="107"/>
      <c r="C29" s="114"/>
      <c r="D29" s="115"/>
      <c r="E29" s="110"/>
      <c r="F29" s="107"/>
      <c r="G29" s="111"/>
      <c r="H29" s="124" t="str">
        <f t="shared" si="0"/>
        <v/>
      </c>
      <c r="I29" s="115"/>
      <c r="J29" s="103" t="s">
        <v>104</v>
      </c>
      <c r="N29" s="134"/>
      <c r="O29" s="135"/>
      <c r="P29" s="135"/>
      <c r="Q29" s="136"/>
      <c r="R29" s="137"/>
    </row>
    <row r="30" spans="2:18" s="101" customFormat="1" ht="22.5" customHeight="1">
      <c r="B30" s="107"/>
      <c r="C30" s="114"/>
      <c r="D30" s="115"/>
      <c r="E30" s="110"/>
      <c r="F30" s="107"/>
      <c r="G30" s="111"/>
      <c r="H30" s="124" t="str">
        <f t="shared" si="0"/>
        <v/>
      </c>
      <c r="I30" s="115"/>
      <c r="J30" s="103" t="s">
        <v>104</v>
      </c>
      <c r="N30" s="134"/>
      <c r="O30" s="135"/>
      <c r="P30" s="135"/>
      <c r="Q30" s="136"/>
      <c r="R30" s="137"/>
    </row>
    <row r="31" spans="2:18" s="101" customFormat="1" ht="22.5" customHeight="1">
      <c r="B31" s="107"/>
      <c r="C31" s="114"/>
      <c r="D31" s="115"/>
      <c r="E31" s="110"/>
      <c r="F31" s="107"/>
      <c r="G31" s="111"/>
      <c r="H31" s="124" t="str">
        <f t="shared" si="0"/>
        <v/>
      </c>
      <c r="I31" s="115"/>
      <c r="J31" s="103" t="s">
        <v>104</v>
      </c>
      <c r="N31" s="134"/>
      <c r="O31" s="135"/>
      <c r="P31" s="135"/>
      <c r="Q31" s="136"/>
      <c r="R31" s="137"/>
    </row>
    <row r="32" spans="2:18" s="101" customFormat="1" ht="22.5" customHeight="1">
      <c r="B32" s="107"/>
      <c r="C32" s="114"/>
      <c r="D32" s="115"/>
      <c r="E32" s="110"/>
      <c r="F32" s="107"/>
      <c r="G32" s="111"/>
      <c r="H32" s="124" t="str">
        <f t="shared" si="0"/>
        <v/>
      </c>
      <c r="I32" s="115"/>
      <c r="J32" s="103" t="s">
        <v>104</v>
      </c>
      <c r="N32" s="134"/>
      <c r="O32" s="135"/>
      <c r="P32" s="135"/>
      <c r="Q32" s="136"/>
      <c r="R32" s="137"/>
    </row>
    <row r="33" spans="2:18" s="101" customFormat="1" ht="22.5" customHeight="1">
      <c r="B33" s="107"/>
      <c r="C33" s="114"/>
      <c r="D33" s="115"/>
      <c r="E33" s="110"/>
      <c r="F33" s="107"/>
      <c r="G33" s="111"/>
      <c r="H33" s="124" t="str">
        <f t="shared" si="0"/>
        <v/>
      </c>
      <c r="I33" s="115"/>
      <c r="J33" s="103" t="s">
        <v>104</v>
      </c>
      <c r="N33" s="134"/>
      <c r="O33" s="135"/>
      <c r="P33" s="135"/>
      <c r="Q33" s="136"/>
      <c r="R33" s="137"/>
    </row>
    <row r="34" spans="2:18" s="101" customFormat="1" ht="22.5" customHeight="1">
      <c r="B34" s="107"/>
      <c r="C34" s="114" t="s">
        <v>4</v>
      </c>
      <c r="D34" s="115"/>
      <c r="E34" s="110"/>
      <c r="F34" s="107"/>
      <c r="G34" s="111"/>
      <c r="H34" s="111">
        <f>SUM(H7:H33)</f>
        <v>6000</v>
      </c>
      <c r="I34" s="115"/>
      <c r="J34" s="103" t="s">
        <v>104</v>
      </c>
      <c r="N34" s="99"/>
      <c r="O34" s="99"/>
      <c r="P34" s="138"/>
      <c r="Q34" s="136"/>
      <c r="R34" s="137"/>
    </row>
  </sheetData>
  <mergeCells count="5">
    <mergeCell ref="C1:H1"/>
    <mergeCell ref="A2:I2"/>
    <mergeCell ref="N4:R4"/>
    <mergeCell ref="B6:I6"/>
    <mergeCell ref="N6:R6"/>
  </mergeCells>
  <phoneticPr fontId="1"/>
  <printOptions horizontalCentered="1"/>
  <pageMargins left="0" right="0" top="0" bottom="0.3149606299212598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入力例</vt:lpstr>
      <vt:lpstr>表紙</vt:lpstr>
      <vt:lpstr>小計</vt:lpstr>
      <vt:lpstr>明細1</vt:lpstr>
      <vt:lpstr>明細2</vt:lpstr>
      <vt:lpstr>明細3</vt:lpstr>
      <vt:lpstr>明細4</vt:lpstr>
      <vt:lpstr>明細5</vt:lpstr>
      <vt:lpstr>明細6</vt:lpstr>
      <vt:lpstr>明細7</vt:lpstr>
      <vt:lpstr>明細8</vt:lpstr>
      <vt:lpstr>明細9</vt:lpstr>
      <vt:lpstr>明細10</vt:lpstr>
      <vt:lpstr>表紙!Print_Area</vt:lpstr>
      <vt:lpstr>明細10!Print_Area</vt:lpstr>
      <vt:lpstr>明細6!Print_Area</vt:lpstr>
      <vt:lpstr>明細7!Print_Area</vt:lpstr>
      <vt:lpstr>明細8!Print_Area</vt:lpstr>
      <vt:lpstr>明細9!Print_Area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2022-05-19T07:10:22Z</dcterms:modified>
</cp:coreProperties>
</file>